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V2020.kyoiku.tocho.local\管理課\教科書\☆1　教科書採択一般\03採択等説明会 &amp; 採択及び需要数報告依頼\R05  ★\02_採択及び需要数報告依頼（未）\03_採択及び需要数報告依頼（起案）\01_起案\01_報告様式\02_需要票（都立特支以外）（更新済・ck済）\"/>
    </mc:Choice>
  </mc:AlternateContent>
  <bookViews>
    <workbookView xWindow="240" yWindow="15" windowWidth="14940" windowHeight="9000"/>
  </bookViews>
  <sheets>
    <sheet name="(記入例)" sheetId="4" r:id="rId1"/>
    <sheet name="中学校入力用" sheetId="1" r:id="rId2"/>
    <sheet name="(参考)教科書一覧" sheetId="2" r:id="rId3"/>
  </sheets>
  <definedNames>
    <definedName name="_xlnm.Print_Area" localSheetId="0">'(記入例)'!$A$1:$T$31</definedName>
    <definedName name="_xlnm.Print_Area" localSheetId="2">'(参考)教科書一覧'!$A$1:$E$76</definedName>
    <definedName name="_xlnm.Print_Titles" localSheetId="1">中学校入力用!$1:$8</definedName>
  </definedNames>
  <calcPr calcId="162913"/>
</workbook>
</file>

<file path=xl/calcChain.xml><?xml version="1.0" encoding="utf-8"?>
<calcChain xmlns="http://schemas.openxmlformats.org/spreadsheetml/2006/main">
  <c r="I63" i="1" l="1"/>
  <c r="F18" i="1" l="1"/>
  <c r="C18" i="1"/>
  <c r="J11" i="1" l="1"/>
  <c r="I11" i="1"/>
  <c r="L30" i="4" l="1"/>
  <c r="L29" i="4"/>
  <c r="L31" i="4" s="1"/>
  <c r="J30" i="4"/>
  <c r="J29" i="4"/>
  <c r="J22" i="4"/>
  <c r="J18" i="4"/>
  <c r="J14" i="1"/>
  <c r="C60" i="1"/>
  <c r="C57" i="1"/>
  <c r="C54" i="1"/>
  <c r="C51" i="1"/>
  <c r="C48" i="1"/>
  <c r="C42" i="1"/>
  <c r="C39" i="1"/>
  <c r="C33" i="1"/>
  <c r="C30" i="1"/>
  <c r="C27" i="1"/>
  <c r="C24" i="1"/>
  <c r="C21" i="1"/>
  <c r="C15" i="1"/>
  <c r="C12" i="1"/>
  <c r="C9" i="1"/>
  <c r="J64" i="1"/>
  <c r="K64" i="1"/>
  <c r="K63" i="1"/>
  <c r="J63" i="1"/>
  <c r="K30" i="4"/>
  <c r="M30" i="4" s="1"/>
  <c r="K29" i="4"/>
  <c r="L9" i="1"/>
  <c r="J38" i="1"/>
  <c r="L38" i="1" s="1"/>
  <c r="J47" i="1"/>
  <c r="L47" i="1" s="1"/>
  <c r="L45" i="1"/>
  <c r="L46" i="1"/>
  <c r="L36" i="1"/>
  <c r="L37" i="1"/>
  <c r="I64" i="1"/>
  <c r="F45" i="1"/>
  <c r="F36" i="1"/>
  <c r="M23" i="4"/>
  <c r="J28" i="4"/>
  <c r="M28" i="4" s="1"/>
  <c r="M27" i="4"/>
  <c r="M26" i="4"/>
  <c r="L25" i="4"/>
  <c r="J25" i="4"/>
  <c r="M25" i="4" s="1"/>
  <c r="M24" i="4"/>
  <c r="L22" i="4"/>
  <c r="K22" i="4"/>
  <c r="M21" i="4"/>
  <c r="M20" i="4"/>
  <c r="L18" i="4"/>
  <c r="K18" i="4"/>
  <c r="M18" i="4"/>
  <c r="M17" i="4"/>
  <c r="M16" i="4"/>
  <c r="L15" i="4"/>
  <c r="K15" i="4"/>
  <c r="J15" i="4"/>
  <c r="M15" i="4"/>
  <c r="M14" i="4"/>
  <c r="M13" i="4"/>
  <c r="L12" i="4"/>
  <c r="K12" i="4"/>
  <c r="M12" i="4" s="1"/>
  <c r="J12" i="4"/>
  <c r="M11" i="4"/>
  <c r="M10" i="4"/>
  <c r="F60" i="1"/>
  <c r="F57" i="1"/>
  <c r="F54" i="1"/>
  <c r="F51" i="1"/>
  <c r="F48" i="1"/>
  <c r="F42" i="1"/>
  <c r="F39" i="1"/>
  <c r="F33" i="1"/>
  <c r="F30" i="1"/>
  <c r="F27" i="1"/>
  <c r="F24" i="1"/>
  <c r="F21" i="1"/>
  <c r="F15" i="1"/>
  <c r="F12" i="1"/>
  <c r="F9" i="1"/>
  <c r="K62" i="1"/>
  <c r="J62" i="1"/>
  <c r="L62" i="1"/>
  <c r="I62" i="1"/>
  <c r="L61" i="1"/>
  <c r="L60" i="1"/>
  <c r="L57" i="1"/>
  <c r="L58" i="1"/>
  <c r="I59" i="1"/>
  <c r="J59" i="1"/>
  <c r="K59" i="1"/>
  <c r="L10" i="1"/>
  <c r="K11" i="1"/>
  <c r="K65" i="1" s="1"/>
  <c r="L12" i="1"/>
  <c r="L13" i="1"/>
  <c r="I14" i="1"/>
  <c r="L14" i="1" s="1"/>
  <c r="K14" i="1"/>
  <c r="L15" i="1"/>
  <c r="L16" i="1"/>
  <c r="I17" i="1"/>
  <c r="L17" i="1" s="1"/>
  <c r="J17" i="1"/>
  <c r="K17" i="1"/>
  <c r="L18" i="1"/>
  <c r="L19" i="1"/>
  <c r="I20" i="1"/>
  <c r="J20" i="1"/>
  <c r="K20" i="1"/>
  <c r="L21" i="1"/>
  <c r="L22" i="1"/>
  <c r="I23" i="1"/>
  <c r="J23" i="1"/>
  <c r="K23" i="1"/>
  <c r="L23" i="1" s="1"/>
  <c r="L24" i="1"/>
  <c r="L25" i="1"/>
  <c r="I26" i="1"/>
  <c r="J26" i="1"/>
  <c r="L26" i="1" s="1"/>
  <c r="K26" i="1"/>
  <c r="L27" i="1"/>
  <c r="L28" i="1"/>
  <c r="I29" i="1"/>
  <c r="J29" i="1"/>
  <c r="L29" i="1" s="1"/>
  <c r="K29" i="1"/>
  <c r="L30" i="1"/>
  <c r="L31" i="1"/>
  <c r="I32" i="1"/>
  <c r="J32" i="1"/>
  <c r="K32" i="1"/>
  <c r="L33" i="1"/>
  <c r="L34" i="1"/>
  <c r="I35" i="1"/>
  <c r="K35" i="1"/>
  <c r="L35" i="1" s="1"/>
  <c r="L39" i="1"/>
  <c r="L40" i="1"/>
  <c r="I41" i="1"/>
  <c r="L41" i="1" s="1"/>
  <c r="J41" i="1"/>
  <c r="K41" i="1"/>
  <c r="L42" i="1"/>
  <c r="L43" i="1"/>
  <c r="I44" i="1"/>
  <c r="L44" i="1"/>
  <c r="K44" i="1"/>
  <c r="L48" i="1"/>
  <c r="L49" i="1"/>
  <c r="I50" i="1"/>
  <c r="J50" i="1"/>
  <c r="K50" i="1"/>
  <c r="L51" i="1"/>
  <c r="L52" i="1"/>
  <c r="I53" i="1"/>
  <c r="J53" i="1"/>
  <c r="L53" i="1" s="1"/>
  <c r="K53" i="1"/>
  <c r="L54" i="1"/>
  <c r="L55" i="1"/>
  <c r="I56" i="1"/>
  <c r="J56" i="1"/>
  <c r="L56" i="1" s="1"/>
  <c r="K56" i="1"/>
  <c r="L50" i="1"/>
  <c r="L59" i="1"/>
  <c r="L32" i="1"/>
  <c r="L20" i="1"/>
  <c r="I65" i="1"/>
  <c r="K31" i="4" l="1"/>
  <c r="M22" i="4"/>
  <c r="M29" i="4"/>
  <c r="J31" i="4"/>
  <c r="M31" i="4" s="1"/>
  <c r="L64" i="1"/>
  <c r="L63" i="1"/>
  <c r="J65" i="1"/>
  <c r="L65" i="1" s="1"/>
  <c r="L11" i="1"/>
</calcChain>
</file>

<file path=xl/sharedStrings.xml><?xml version="1.0" encoding="utf-8"?>
<sst xmlns="http://schemas.openxmlformats.org/spreadsheetml/2006/main" count="518" uniqueCount="227">
  <si>
    <t>伝え合う言葉　中学国語</t>
    <rPh sb="0" eb="1">
      <t>ツタ</t>
    </rPh>
    <rPh sb="2" eb="3">
      <t>ア</t>
    </rPh>
    <rPh sb="4" eb="6">
      <t>コトバ</t>
    </rPh>
    <rPh sb="7" eb="8">
      <t>チュウ</t>
    </rPh>
    <rPh sb="8" eb="9">
      <t>ガク</t>
    </rPh>
    <rPh sb="9" eb="11">
      <t>コクゴ</t>
    </rPh>
    <phoneticPr fontId="2"/>
  </si>
  <si>
    <t>中学書写</t>
    <rPh sb="0" eb="2">
      <t>チュウガク</t>
    </rPh>
    <rPh sb="2" eb="4">
      <t>ショシャ</t>
    </rPh>
    <phoneticPr fontId="2"/>
  </si>
  <si>
    <t>中学社会　地理　地域にまなぶ</t>
    <rPh sb="0" eb="2">
      <t>チュウガク</t>
    </rPh>
    <rPh sb="2" eb="4">
      <t>シャカイ</t>
    </rPh>
    <rPh sb="5" eb="7">
      <t>チリ</t>
    </rPh>
    <rPh sb="8" eb="10">
      <t>チイキ</t>
    </rPh>
    <phoneticPr fontId="2"/>
  </si>
  <si>
    <t>中学社会　地理的分野</t>
    <rPh sb="0" eb="2">
      <t>チュウガク</t>
    </rPh>
    <rPh sb="2" eb="4">
      <t>シャカイ</t>
    </rPh>
    <rPh sb="5" eb="8">
      <t>チリテキ</t>
    </rPh>
    <rPh sb="8" eb="10">
      <t>ブンヤ</t>
    </rPh>
    <phoneticPr fontId="2"/>
  </si>
  <si>
    <t>中学社会　歴史　未来をひらく</t>
    <rPh sb="0" eb="2">
      <t>チュウガク</t>
    </rPh>
    <rPh sb="2" eb="4">
      <t>シャカイ</t>
    </rPh>
    <rPh sb="5" eb="7">
      <t>レキシ</t>
    </rPh>
    <rPh sb="8" eb="10">
      <t>ミライ</t>
    </rPh>
    <phoneticPr fontId="2"/>
  </si>
  <si>
    <t>社会科　中学生の歴史　日本の歩みと世界の動き</t>
    <rPh sb="0" eb="2">
      <t>シャカイ</t>
    </rPh>
    <rPh sb="2" eb="3">
      <t>カ</t>
    </rPh>
    <rPh sb="4" eb="7">
      <t>チュウガクセイ</t>
    </rPh>
    <rPh sb="8" eb="10">
      <t>レキシ</t>
    </rPh>
    <rPh sb="11" eb="13">
      <t>ニホン</t>
    </rPh>
    <rPh sb="14" eb="15">
      <t>アユ</t>
    </rPh>
    <rPh sb="17" eb="19">
      <t>セカイ</t>
    </rPh>
    <rPh sb="20" eb="21">
      <t>ウゴ</t>
    </rPh>
    <phoneticPr fontId="2"/>
  </si>
  <si>
    <t>中学社会　歴史的分野</t>
    <rPh sb="0" eb="2">
      <t>チュウガク</t>
    </rPh>
    <rPh sb="2" eb="4">
      <t>シャカイ</t>
    </rPh>
    <rPh sb="5" eb="8">
      <t>レキシテキ</t>
    </rPh>
    <rPh sb="8" eb="10">
      <t>ブンヤ</t>
    </rPh>
    <phoneticPr fontId="2"/>
  </si>
  <si>
    <t>中学社会　公民　ともに生きる</t>
    <rPh sb="0" eb="2">
      <t>チュウガク</t>
    </rPh>
    <rPh sb="2" eb="4">
      <t>シャカイ</t>
    </rPh>
    <rPh sb="5" eb="7">
      <t>コウミン</t>
    </rPh>
    <rPh sb="11" eb="12">
      <t>イ</t>
    </rPh>
    <phoneticPr fontId="2"/>
  </si>
  <si>
    <t>中学社会　公民的分野</t>
    <rPh sb="0" eb="2">
      <t>チュウガク</t>
    </rPh>
    <rPh sb="2" eb="4">
      <t>シャカイ</t>
    </rPh>
    <rPh sb="5" eb="8">
      <t>コウミンテキ</t>
    </rPh>
    <rPh sb="8" eb="10">
      <t>ブンヤ</t>
    </rPh>
    <phoneticPr fontId="2"/>
  </si>
  <si>
    <t>新しい公民教科書</t>
    <rPh sb="0" eb="1">
      <t>アタラ</t>
    </rPh>
    <rPh sb="3" eb="5">
      <t>コウミン</t>
    </rPh>
    <rPh sb="5" eb="8">
      <t>キョウカショ</t>
    </rPh>
    <phoneticPr fontId="2"/>
  </si>
  <si>
    <t>中学校社会科地図</t>
    <rPh sb="0" eb="1">
      <t>チュウ</t>
    </rPh>
    <rPh sb="1" eb="3">
      <t>ガッコウ</t>
    </rPh>
    <rPh sb="3" eb="5">
      <t>シャカイ</t>
    </rPh>
    <rPh sb="5" eb="6">
      <t>カ</t>
    </rPh>
    <rPh sb="6" eb="8">
      <t>チズ</t>
    </rPh>
    <phoneticPr fontId="2"/>
  </si>
  <si>
    <t>帝国</t>
    <rPh sb="0" eb="2">
      <t>テイコク</t>
    </rPh>
    <phoneticPr fontId="2"/>
  </si>
  <si>
    <t>中学校数学</t>
    <rPh sb="0" eb="1">
      <t>チュウ</t>
    </rPh>
    <rPh sb="1" eb="3">
      <t>ガッコウ</t>
    </rPh>
    <rPh sb="3" eb="5">
      <t>スウガク</t>
    </rPh>
    <phoneticPr fontId="2"/>
  </si>
  <si>
    <t>中学数学</t>
    <rPh sb="0" eb="2">
      <t>チュウガク</t>
    </rPh>
    <rPh sb="2" eb="4">
      <t>スウガク</t>
    </rPh>
    <phoneticPr fontId="2"/>
  </si>
  <si>
    <t>未来へひろがる数学</t>
    <rPh sb="0" eb="2">
      <t>ミライ</t>
    </rPh>
    <rPh sb="7" eb="9">
      <t>スウガク</t>
    </rPh>
    <phoneticPr fontId="2"/>
  </si>
  <si>
    <t>中学校科学</t>
    <rPh sb="0" eb="1">
      <t>チュウ</t>
    </rPh>
    <rPh sb="1" eb="3">
      <t>ガッコウ</t>
    </rPh>
    <rPh sb="3" eb="5">
      <t>カガク</t>
    </rPh>
    <phoneticPr fontId="2"/>
  </si>
  <si>
    <t>未来へひろがるサイエンス</t>
    <rPh sb="0" eb="2">
      <t>ミライ</t>
    </rPh>
    <phoneticPr fontId="2"/>
  </si>
  <si>
    <t>中学器楽　音楽のおくりもの</t>
    <rPh sb="0" eb="2">
      <t>チュウガク</t>
    </rPh>
    <rPh sb="2" eb="4">
      <t>キガク</t>
    </rPh>
    <rPh sb="5" eb="7">
      <t>オンガク</t>
    </rPh>
    <phoneticPr fontId="2"/>
  </si>
  <si>
    <t>中学生の器楽</t>
    <rPh sb="0" eb="3">
      <t>チュウガクセイ</t>
    </rPh>
    <rPh sb="4" eb="6">
      <t>キガク</t>
    </rPh>
    <phoneticPr fontId="2"/>
  </si>
  <si>
    <t>数研</t>
    <rPh sb="0" eb="1">
      <t>スウ</t>
    </rPh>
    <rPh sb="1" eb="2">
      <t>ケン</t>
    </rPh>
    <phoneticPr fontId="2"/>
  </si>
  <si>
    <t>教芸</t>
    <rPh sb="0" eb="1">
      <t>キョウ</t>
    </rPh>
    <rPh sb="1" eb="2">
      <t>ゲイ</t>
    </rPh>
    <phoneticPr fontId="2"/>
  </si>
  <si>
    <t>開隆堂</t>
    <rPh sb="0" eb="1">
      <t>カイ</t>
    </rPh>
    <rPh sb="1" eb="2">
      <t>リュウ</t>
    </rPh>
    <rPh sb="2" eb="3">
      <t>ドウ</t>
    </rPh>
    <phoneticPr fontId="2"/>
  </si>
  <si>
    <t>学研</t>
    <rPh sb="0" eb="2">
      <t>ガッケン</t>
    </rPh>
    <phoneticPr fontId="2"/>
  </si>
  <si>
    <t>保健体育</t>
    <rPh sb="0" eb="2">
      <t>ホケン</t>
    </rPh>
    <rPh sb="2" eb="4">
      <t>タイイク</t>
    </rPh>
    <phoneticPr fontId="2"/>
  </si>
  <si>
    <t>大修館</t>
    <rPh sb="0" eb="1">
      <t>ダイ</t>
    </rPh>
    <rPh sb="1" eb="2">
      <t>シュウ</t>
    </rPh>
    <rPh sb="2" eb="3">
      <t>カン</t>
    </rPh>
    <phoneticPr fontId="2"/>
  </si>
  <si>
    <t>教図</t>
    <rPh sb="0" eb="1">
      <t>キョウ</t>
    </rPh>
    <rPh sb="1" eb="2">
      <t>ズ</t>
    </rPh>
    <phoneticPr fontId="2"/>
  </si>
  <si>
    <t>中学校</t>
    <rPh sb="0" eb="3">
      <t>チ</t>
    </rPh>
    <phoneticPr fontId="2"/>
  </si>
  <si>
    <t>学校整理番号</t>
    <rPh sb="0" eb="2">
      <t>ガッコウ</t>
    </rPh>
    <rPh sb="2" eb="4">
      <t>セイリ</t>
    </rPh>
    <rPh sb="4" eb="6">
      <t>バンゴウ</t>
    </rPh>
    <phoneticPr fontId="2"/>
  </si>
  <si>
    <t>（</t>
    <phoneticPr fontId="2"/>
  </si>
  <si>
    <t>）</t>
    <phoneticPr fontId="2"/>
  </si>
  <si>
    <t>村　立　　市区町</t>
    <rPh sb="0" eb="1">
      <t>ムラ</t>
    </rPh>
    <rPh sb="2" eb="3">
      <t>リツ</t>
    </rPh>
    <rPh sb="5" eb="7">
      <t>シク</t>
    </rPh>
    <rPh sb="7" eb="8">
      <t>マチ</t>
    </rPh>
    <phoneticPr fontId="2"/>
  </si>
  <si>
    <t>学校名</t>
    <rPh sb="0" eb="2">
      <t>ガッコウ</t>
    </rPh>
    <rPh sb="2" eb="3">
      <t>メイ</t>
    </rPh>
    <phoneticPr fontId="2"/>
  </si>
  <si>
    <t>担当者名</t>
    <rPh sb="0" eb="3">
      <t>タントウシャ</t>
    </rPh>
    <rPh sb="3" eb="4">
      <t>ナ</t>
    </rPh>
    <phoneticPr fontId="2"/>
  </si>
  <si>
    <t>無</t>
    <rPh sb="0" eb="1">
      <t>ナ</t>
    </rPh>
    <phoneticPr fontId="2"/>
  </si>
  <si>
    <t>有</t>
    <rPh sb="0" eb="1">
      <t>アリ</t>
    </rPh>
    <phoneticPr fontId="2"/>
  </si>
  <si>
    <t>電　話</t>
    <rPh sb="0" eb="1">
      <t>デン</t>
    </rPh>
    <rPh sb="2" eb="3">
      <t>ハナシ</t>
    </rPh>
    <phoneticPr fontId="2"/>
  </si>
  <si>
    <t>教科書</t>
    <rPh sb="0" eb="3">
      <t>キ</t>
    </rPh>
    <phoneticPr fontId="2"/>
  </si>
  <si>
    <t>発行者の</t>
    <rPh sb="0" eb="3">
      <t>ハッコウシャ</t>
    </rPh>
    <phoneticPr fontId="2"/>
  </si>
  <si>
    <t>教科書名</t>
    <rPh sb="0" eb="3">
      <t>キ</t>
    </rPh>
    <rPh sb="3" eb="4">
      <t>ナ</t>
    </rPh>
    <phoneticPr fontId="2"/>
  </si>
  <si>
    <t>需　要　数</t>
    <rPh sb="0" eb="1">
      <t>モトメ</t>
    </rPh>
    <rPh sb="2" eb="3">
      <t>ヨウ</t>
    </rPh>
    <rPh sb="4" eb="5">
      <t>カズ</t>
    </rPh>
    <phoneticPr fontId="2"/>
  </si>
  <si>
    <t>種　 目</t>
    <rPh sb="0" eb="1">
      <t>タネ</t>
    </rPh>
    <rPh sb="3" eb="4">
      <t>メ</t>
    </rPh>
    <phoneticPr fontId="2"/>
  </si>
  <si>
    <t>番号</t>
    <rPh sb="0" eb="2">
      <t>バンゴウ</t>
    </rPh>
    <phoneticPr fontId="2"/>
  </si>
  <si>
    <t>略称</t>
    <rPh sb="0" eb="2">
      <t>リャクショウ</t>
    </rPh>
    <phoneticPr fontId="2"/>
  </si>
  <si>
    <t>（シリーズ）</t>
    <phoneticPr fontId="2"/>
  </si>
  <si>
    <t>第１学年用</t>
    <rPh sb="0" eb="1">
      <t>ダイ</t>
    </rPh>
    <rPh sb="2" eb="5">
      <t>ガクネンヨウ</t>
    </rPh>
    <phoneticPr fontId="2"/>
  </si>
  <si>
    <t>第２学年用</t>
    <rPh sb="0" eb="1">
      <t>ダイ</t>
    </rPh>
    <rPh sb="2" eb="5">
      <t>ガクネンヨウ</t>
    </rPh>
    <phoneticPr fontId="2"/>
  </si>
  <si>
    <t>第３学年用</t>
    <rPh sb="0" eb="1">
      <t>ダイ</t>
    </rPh>
    <rPh sb="2" eb="5">
      <t>ガクネンヨウ</t>
    </rPh>
    <phoneticPr fontId="2"/>
  </si>
  <si>
    <t>計</t>
    <rPh sb="0" eb="1">
      <t>ケイ</t>
    </rPh>
    <phoneticPr fontId="2"/>
  </si>
  <si>
    <t>国　語</t>
    <rPh sb="0" eb="1">
      <t>クニ</t>
    </rPh>
    <rPh sb="2" eb="3">
      <t>ゴ</t>
    </rPh>
    <phoneticPr fontId="2"/>
  </si>
  <si>
    <t>生</t>
    <rPh sb="0" eb="1">
      <t>イ</t>
    </rPh>
    <phoneticPr fontId="2"/>
  </si>
  <si>
    <t>教</t>
    <rPh sb="0" eb="1">
      <t>キョウ</t>
    </rPh>
    <phoneticPr fontId="2"/>
  </si>
  <si>
    <t>書　写</t>
    <rPh sb="0" eb="1">
      <t>ショ</t>
    </rPh>
    <rPh sb="2" eb="3">
      <t>シャ</t>
    </rPh>
    <phoneticPr fontId="2"/>
  </si>
  <si>
    <t>地　理</t>
    <rPh sb="0" eb="1">
      <t>チ</t>
    </rPh>
    <rPh sb="2" eb="3">
      <t>リ</t>
    </rPh>
    <phoneticPr fontId="2"/>
  </si>
  <si>
    <t>歴　史</t>
    <rPh sb="0" eb="1">
      <t>レキ</t>
    </rPh>
    <rPh sb="2" eb="3">
      <t>シ</t>
    </rPh>
    <phoneticPr fontId="2"/>
  </si>
  <si>
    <t>公　民</t>
    <rPh sb="0" eb="1">
      <t>コウ</t>
    </rPh>
    <rPh sb="2" eb="3">
      <t>ミン</t>
    </rPh>
    <phoneticPr fontId="2"/>
  </si>
  <si>
    <t>地　図</t>
    <rPh sb="0" eb="1">
      <t>チ</t>
    </rPh>
    <rPh sb="2" eb="3">
      <t>ズ</t>
    </rPh>
    <phoneticPr fontId="2"/>
  </si>
  <si>
    <t>数　学</t>
    <rPh sb="0" eb="1">
      <t>カズ</t>
    </rPh>
    <rPh sb="2" eb="3">
      <t>ガク</t>
    </rPh>
    <phoneticPr fontId="2"/>
  </si>
  <si>
    <t>音　楽</t>
    <rPh sb="0" eb="1">
      <t>オト</t>
    </rPh>
    <rPh sb="2" eb="3">
      <t>ラク</t>
    </rPh>
    <phoneticPr fontId="2"/>
  </si>
  <si>
    <t>器　楽</t>
    <rPh sb="0" eb="1">
      <t>ウツワ</t>
    </rPh>
    <rPh sb="2" eb="3">
      <t>ラク</t>
    </rPh>
    <phoneticPr fontId="2"/>
  </si>
  <si>
    <t>美　術</t>
    <rPh sb="0" eb="1">
      <t>ビ</t>
    </rPh>
    <rPh sb="2" eb="3">
      <t>ジュツ</t>
    </rPh>
    <phoneticPr fontId="2"/>
  </si>
  <si>
    <t>保　体</t>
    <rPh sb="0" eb="1">
      <t>タモツ</t>
    </rPh>
    <rPh sb="2" eb="3">
      <t>カラダ</t>
    </rPh>
    <phoneticPr fontId="2"/>
  </si>
  <si>
    <t>技　術</t>
    <rPh sb="0" eb="1">
      <t>ワザ</t>
    </rPh>
    <rPh sb="2" eb="3">
      <t>ジュツ</t>
    </rPh>
    <phoneticPr fontId="2"/>
  </si>
  <si>
    <t>家　庭</t>
    <rPh sb="0" eb="1">
      <t>イエ</t>
    </rPh>
    <rPh sb="2" eb="3">
      <t>ニワ</t>
    </rPh>
    <phoneticPr fontId="2"/>
  </si>
  <si>
    <t>英　語</t>
    <rPh sb="0" eb="1">
      <t>エイ</t>
    </rPh>
    <rPh sb="2" eb="3">
      <t>ゴ</t>
    </rPh>
    <phoneticPr fontId="2"/>
  </si>
  <si>
    <t>総　計</t>
    <rPh sb="0" eb="1">
      <t>フサ</t>
    </rPh>
    <rPh sb="2" eb="3">
      <t>ケイ</t>
    </rPh>
    <phoneticPr fontId="2"/>
  </si>
  <si>
    <t>特別支援学級</t>
    <rPh sb="0" eb="2">
      <t>トクベツ</t>
    </rPh>
    <rPh sb="2" eb="4">
      <t>シエン</t>
    </rPh>
    <rPh sb="4" eb="6">
      <t>ガッキュウ</t>
    </rPh>
    <phoneticPr fontId="2"/>
  </si>
  <si>
    <t>国立</t>
    <rPh sb="0" eb="1">
      <t>クニ</t>
    </rPh>
    <rPh sb="1" eb="2">
      <t>リツ</t>
    </rPh>
    <phoneticPr fontId="2"/>
  </si>
  <si>
    <t>私立</t>
    <rPh sb="0" eb="2">
      <t>シリツ</t>
    </rPh>
    <phoneticPr fontId="2"/>
  </si>
  <si>
    <t>都　立</t>
    <rPh sb="0" eb="1">
      <t>ト</t>
    </rPh>
    <rPh sb="2" eb="3">
      <t>リツ</t>
    </rPh>
    <phoneticPr fontId="2"/>
  </si>
  <si>
    <t>理　科</t>
    <rPh sb="0" eb="1">
      <t>リ</t>
    </rPh>
    <rPh sb="2" eb="3">
      <t>カ</t>
    </rPh>
    <phoneticPr fontId="2"/>
  </si>
  <si>
    <t>書名</t>
    <rPh sb="0" eb="2">
      <t>ショメイ</t>
    </rPh>
    <phoneticPr fontId="2"/>
  </si>
  <si>
    <t>啓林館</t>
    <rPh sb="0" eb="1">
      <t>ケイ</t>
    </rPh>
    <rPh sb="1" eb="2">
      <t>リン</t>
    </rPh>
    <rPh sb="2" eb="3">
      <t>カン</t>
    </rPh>
    <phoneticPr fontId="2"/>
  </si>
  <si>
    <t>光村</t>
    <rPh sb="0" eb="2">
      <t>ミツムラ</t>
    </rPh>
    <phoneticPr fontId="2"/>
  </si>
  <si>
    <t>学図</t>
    <rPh sb="0" eb="1">
      <t>ガク</t>
    </rPh>
    <rPh sb="1" eb="2">
      <t>ズ</t>
    </rPh>
    <phoneticPr fontId="2"/>
  </si>
  <si>
    <t>三省堂</t>
    <rPh sb="0" eb="2">
      <t>サンセイ</t>
    </rPh>
    <rPh sb="2" eb="3">
      <t>ドウ</t>
    </rPh>
    <phoneticPr fontId="2"/>
  </si>
  <si>
    <t>国語</t>
    <rPh sb="0" eb="2">
      <t>コクゴ</t>
    </rPh>
    <phoneticPr fontId="2"/>
  </si>
  <si>
    <t>東書</t>
    <rPh sb="0" eb="1">
      <t>トウ</t>
    </rPh>
    <rPh sb="1" eb="2">
      <t>ショ</t>
    </rPh>
    <phoneticPr fontId="2"/>
  </si>
  <si>
    <t>教出</t>
    <rPh sb="0" eb="1">
      <t>キョウ</t>
    </rPh>
    <rPh sb="1" eb="2">
      <t>シュツ</t>
    </rPh>
    <phoneticPr fontId="2"/>
  </si>
  <si>
    <t>大日本</t>
    <rPh sb="0" eb="3">
      <t>ダイニホン</t>
    </rPh>
    <phoneticPr fontId="2"/>
  </si>
  <si>
    <t>三省堂</t>
    <rPh sb="0" eb="3">
      <t>サンセイドウ</t>
    </rPh>
    <phoneticPr fontId="2"/>
  </si>
  <si>
    <t>日文</t>
    <rPh sb="0" eb="1">
      <t>ニチ</t>
    </rPh>
    <rPh sb="1" eb="2">
      <t>ブン</t>
    </rPh>
    <phoneticPr fontId="2"/>
  </si>
  <si>
    <t>帝国</t>
    <rPh sb="0" eb="1">
      <t>テイ</t>
    </rPh>
    <rPh sb="1" eb="2">
      <t>コク</t>
    </rPh>
    <phoneticPr fontId="2"/>
  </si>
  <si>
    <t>自由社</t>
    <rPh sb="0" eb="2">
      <t>ジユウ</t>
    </rPh>
    <rPh sb="2" eb="3">
      <t>シャ</t>
    </rPh>
    <phoneticPr fontId="2"/>
  </si>
  <si>
    <t>育鵬社</t>
    <rPh sb="0" eb="1">
      <t>イク</t>
    </rPh>
    <rPh sb="1" eb="2">
      <t>ホウ</t>
    </rPh>
    <rPh sb="2" eb="3">
      <t>シャ</t>
    </rPh>
    <phoneticPr fontId="2"/>
  </si>
  <si>
    <t>学び舎</t>
    <rPh sb="0" eb="1">
      <t>マナ</t>
    </rPh>
    <rPh sb="2" eb="3">
      <t>シャ</t>
    </rPh>
    <phoneticPr fontId="2"/>
  </si>
  <si>
    <t>ともに学ぶ人間の歴史</t>
    <rPh sb="3" eb="4">
      <t>マナ</t>
    </rPh>
    <rPh sb="5" eb="7">
      <t>ニンゲン</t>
    </rPh>
    <rPh sb="8" eb="10">
      <t>レキシ</t>
    </rPh>
    <phoneticPr fontId="2"/>
  </si>
  <si>
    <t>現代の国語</t>
    <rPh sb="0" eb="2">
      <t>ゲンダイ</t>
    </rPh>
    <rPh sb="3" eb="5">
      <t>コクゴ</t>
    </rPh>
    <phoneticPr fontId="2"/>
  </si>
  <si>
    <t>現代の書写</t>
    <rPh sb="0" eb="2">
      <t>ゲンダイ</t>
    </rPh>
    <rPh sb="3" eb="5">
      <t>ショシャ</t>
    </rPh>
    <phoneticPr fontId="2"/>
  </si>
  <si>
    <t>社会科　中学生の地理　世界の姿と日本の国土</t>
    <rPh sb="0" eb="2">
      <t>シャカイ</t>
    </rPh>
    <rPh sb="2" eb="3">
      <t>カ</t>
    </rPh>
    <rPh sb="4" eb="7">
      <t>チュウガクセイ</t>
    </rPh>
    <rPh sb="8" eb="10">
      <t>チリ</t>
    </rPh>
    <rPh sb="11" eb="13">
      <t>セカイ</t>
    </rPh>
    <rPh sb="14" eb="15">
      <t>スガタ</t>
    </rPh>
    <rPh sb="16" eb="18">
      <t>ニホン</t>
    </rPh>
    <rPh sb="19" eb="21">
      <t>コクド</t>
    </rPh>
    <phoneticPr fontId="2"/>
  </si>
  <si>
    <t>東書</t>
    <rPh sb="0" eb="2">
      <t>トウショ</t>
    </rPh>
    <phoneticPr fontId="2"/>
  </si>
  <si>
    <t>道　徳</t>
    <rPh sb="0" eb="1">
      <t>ミチ</t>
    </rPh>
    <rPh sb="2" eb="3">
      <t>トク</t>
    </rPh>
    <phoneticPr fontId="2"/>
  </si>
  <si>
    <t>日科</t>
    <rPh sb="0" eb="1">
      <t>ニチ</t>
    </rPh>
    <rPh sb="1" eb="2">
      <t>カ</t>
    </rPh>
    <phoneticPr fontId="2"/>
  </si>
  <si>
    <t>教出</t>
    <rPh sb="0" eb="2">
      <t>キョウシュツ</t>
    </rPh>
    <phoneticPr fontId="2"/>
  </si>
  <si>
    <t>日文</t>
    <rPh sb="0" eb="2">
      <t>ニチブン</t>
    </rPh>
    <phoneticPr fontId="2"/>
  </si>
  <si>
    <t>中学道徳　とびだそう未来へ</t>
    <rPh sb="0" eb="2">
      <t>チュウガク</t>
    </rPh>
    <rPh sb="2" eb="4">
      <t>ドウトク</t>
    </rPh>
    <rPh sb="10" eb="12">
      <t>ミライ</t>
    </rPh>
    <phoneticPr fontId="2"/>
  </si>
  <si>
    <t>中学道徳　きみが　いちばん　ひかるとき</t>
    <rPh sb="0" eb="2">
      <t>チュウガク</t>
    </rPh>
    <rPh sb="2" eb="4">
      <t>ドウトク</t>
    </rPh>
    <phoneticPr fontId="2"/>
  </si>
  <si>
    <t>中学道徳　あすを生きる</t>
    <rPh sb="0" eb="2">
      <t>チュウガク</t>
    </rPh>
    <rPh sb="2" eb="4">
      <t>ドウトク</t>
    </rPh>
    <rPh sb="8" eb="9">
      <t>イ</t>
    </rPh>
    <phoneticPr fontId="2"/>
  </si>
  <si>
    <t>NEW HORIZON English Course</t>
    <phoneticPr fontId="2"/>
  </si>
  <si>
    <t>SUNSHINE ENGLISH COURSE</t>
    <phoneticPr fontId="2"/>
  </si>
  <si>
    <t>ONE WORLD English Course</t>
    <phoneticPr fontId="2"/>
  </si>
  <si>
    <t>中学生の道徳</t>
    <rPh sb="0" eb="3">
      <t>チュウガクセイ</t>
    </rPh>
    <rPh sb="4" eb="6">
      <t>ドウトク</t>
    </rPh>
    <phoneticPr fontId="2"/>
  </si>
  <si>
    <t>発行者略称</t>
    <rPh sb="0" eb="3">
      <t>ハッコウシャ</t>
    </rPh>
    <rPh sb="3" eb="5">
      <t>リャクショウ</t>
    </rPh>
    <phoneticPr fontId="2"/>
  </si>
  <si>
    <t>検定済年</t>
    <rPh sb="0" eb="2">
      <t>ケンテイ</t>
    </rPh>
    <rPh sb="2" eb="3">
      <t>ズミ</t>
    </rPh>
    <rPh sb="3" eb="4">
      <t>ネン</t>
    </rPh>
    <phoneticPr fontId="2"/>
  </si>
  <si>
    <t>発行者番号</t>
    <rPh sb="0" eb="3">
      <t>ハッコウシャ</t>
    </rPh>
    <rPh sb="3" eb="5">
      <t>バンゴウ</t>
    </rPh>
    <phoneticPr fontId="2"/>
  </si>
  <si>
    <t>書写</t>
    <rPh sb="0" eb="2">
      <t>ショシャ</t>
    </rPh>
    <phoneticPr fontId="2"/>
  </si>
  <si>
    <t>種目名</t>
    <rPh sb="0" eb="2">
      <t>シュモク</t>
    </rPh>
    <rPh sb="2" eb="3">
      <t>メイ</t>
    </rPh>
    <phoneticPr fontId="2"/>
  </si>
  <si>
    <t>地理</t>
    <rPh sb="0" eb="2">
      <t>チリ</t>
    </rPh>
    <phoneticPr fontId="2"/>
  </si>
  <si>
    <t>歴史</t>
    <rPh sb="0" eb="2">
      <t>レキシ</t>
    </rPh>
    <phoneticPr fontId="2"/>
  </si>
  <si>
    <t>公民</t>
    <rPh sb="0" eb="2">
      <t>コウミン</t>
    </rPh>
    <phoneticPr fontId="2"/>
  </si>
  <si>
    <t>地図</t>
    <rPh sb="0" eb="2">
      <t>チズ</t>
    </rPh>
    <phoneticPr fontId="2"/>
  </si>
  <si>
    <t>理科</t>
    <rPh sb="0" eb="2">
      <t>リカ</t>
    </rPh>
    <phoneticPr fontId="2"/>
  </si>
  <si>
    <t>音楽（一般）</t>
    <rPh sb="0" eb="2">
      <t>オンガク</t>
    </rPh>
    <rPh sb="3" eb="5">
      <t>イッパン</t>
    </rPh>
    <phoneticPr fontId="2"/>
  </si>
  <si>
    <t>美術</t>
    <rPh sb="0" eb="2">
      <t>ビジュツ</t>
    </rPh>
    <phoneticPr fontId="2"/>
  </si>
  <si>
    <t>技術</t>
    <rPh sb="0" eb="2">
      <t>ギジュツ</t>
    </rPh>
    <phoneticPr fontId="2"/>
  </si>
  <si>
    <t>家庭</t>
    <rPh sb="0" eb="2">
      <t>カテイ</t>
    </rPh>
    <phoneticPr fontId="2"/>
  </si>
  <si>
    <t>英語</t>
    <rPh sb="0" eb="2">
      <t>エイゴ</t>
    </rPh>
    <phoneticPr fontId="2"/>
  </si>
  <si>
    <t>道徳</t>
    <rPh sb="0" eb="2">
      <t>ドウトク</t>
    </rPh>
    <phoneticPr fontId="2"/>
  </si>
  <si>
    <t>２</t>
  </si>
  <si>
    <t>１１</t>
  </si>
  <si>
    <t>１５</t>
  </si>
  <si>
    <t>１７</t>
  </si>
  <si>
    <t>３８</t>
  </si>
  <si>
    <t>４６</t>
  </si>
  <si>
    <t>１１６</t>
  </si>
  <si>
    <t>２２５</t>
  </si>
  <si>
    <t>２２７</t>
  </si>
  <si>
    <t>２２９</t>
  </si>
  <si>
    <t>４</t>
  </si>
  <si>
    <t>６１</t>
  </si>
  <si>
    <t>１０４</t>
  </si>
  <si>
    <t>２７</t>
  </si>
  <si>
    <t>９</t>
  </si>
  <si>
    <t>５０</t>
  </si>
  <si>
    <t>２２４</t>
  </si>
  <si>
    <t>６</t>
  </si>
  <si>
    <t>２３２</t>
  </si>
  <si>
    <t>２３３</t>
  </si>
  <si>
    <t>音楽
（器楽合奏）</t>
    <rPh sb="0" eb="2">
      <t>オンガク</t>
    </rPh>
    <rPh sb="4" eb="6">
      <t>キガク</t>
    </rPh>
    <rPh sb="6" eb="8">
      <t>ガッソウ</t>
    </rPh>
    <phoneticPr fontId="2"/>
  </si>
  <si>
    <t>記入例</t>
    <rPh sb="0" eb="2">
      <t>キニュウ</t>
    </rPh>
    <rPh sb="2" eb="3">
      <t>レイ</t>
    </rPh>
    <phoneticPr fontId="2"/>
  </si>
  <si>
    <t>（</t>
    <phoneticPr fontId="2"/>
  </si>
  <si>
    <t>）</t>
    <phoneticPr fontId="2"/>
  </si>
  <si>
    <t>特別支援学級</t>
    <rPh sb="0" eb="4">
      <t>トシエン</t>
    </rPh>
    <rPh sb="4" eb="6">
      <t>ガッキュウ</t>
    </rPh>
    <phoneticPr fontId="2"/>
  </si>
  <si>
    <t>東京中学校</t>
    <rPh sb="0" eb="2">
      <t>トウキョウ</t>
    </rPh>
    <rPh sb="2" eb="5">
      <t>チュウガッコウ</t>
    </rPh>
    <phoneticPr fontId="2"/>
  </si>
  <si>
    <t>新宿　一郎</t>
    <rPh sb="0" eb="2">
      <t>シンジュク</t>
    </rPh>
    <rPh sb="3" eb="5">
      <t>イチロウ</t>
    </rPh>
    <phoneticPr fontId="2"/>
  </si>
  <si>
    <t>０３－５３２０－６８３４</t>
    <phoneticPr fontId="2"/>
  </si>
  <si>
    <t>（シリーズ）</t>
    <phoneticPr fontId="2"/>
  </si>
  <si>
    <t>上段「生」は生徒用</t>
    <rPh sb="0" eb="2">
      <t>ジョウダン</t>
    </rPh>
    <rPh sb="3" eb="4">
      <t>セイ</t>
    </rPh>
    <rPh sb="6" eb="8">
      <t>セイト</t>
    </rPh>
    <rPh sb="8" eb="9">
      <t>ヨウ</t>
    </rPh>
    <phoneticPr fontId="2"/>
  </si>
  <si>
    <t>下段「教」は教員用</t>
    <rPh sb="0" eb="2">
      <t>ゲダン</t>
    </rPh>
    <rPh sb="3" eb="4">
      <t>キョウ</t>
    </rPh>
    <rPh sb="6" eb="8">
      <t>キョウイン</t>
    </rPh>
    <rPh sb="8" eb="9">
      <t>ヨウ</t>
    </rPh>
    <phoneticPr fontId="2"/>
  </si>
  <si>
    <t>同じ学年の生徒数は原則として同数とする。</t>
    <rPh sb="0" eb="1">
      <t>オナ</t>
    </rPh>
    <rPh sb="2" eb="4">
      <t>ガクネン</t>
    </rPh>
    <rPh sb="5" eb="7">
      <t>セイト</t>
    </rPh>
    <rPh sb="7" eb="8">
      <t>スウ</t>
    </rPh>
    <rPh sb="9" eb="11">
      <t>ゲンソク</t>
    </rPh>
    <rPh sb="14" eb="16">
      <t>ドウスウ</t>
    </rPh>
    <phoneticPr fontId="2"/>
  </si>
  <si>
    <t>ただし、教科用特定図書等を使用する生徒が</t>
    <rPh sb="4" eb="7">
      <t>キョウカヨウ</t>
    </rPh>
    <rPh sb="7" eb="9">
      <t>トクテイ</t>
    </rPh>
    <rPh sb="9" eb="11">
      <t>トショ</t>
    </rPh>
    <rPh sb="11" eb="12">
      <t>トウ</t>
    </rPh>
    <rPh sb="13" eb="15">
      <t>シヨウ</t>
    </rPh>
    <rPh sb="17" eb="19">
      <t>セイト</t>
    </rPh>
    <phoneticPr fontId="2"/>
  </si>
  <si>
    <t>いる場合は、該当の生徒数を減らす。</t>
    <rPh sb="9" eb="11">
      <t>セイト</t>
    </rPh>
    <phoneticPr fontId="2"/>
  </si>
  <si>
    <t>（検定済教科書を併せて無償給与できないため）</t>
    <rPh sb="1" eb="3">
      <t>ケンテイ</t>
    </rPh>
    <rPh sb="3" eb="4">
      <t>ス</t>
    </rPh>
    <rPh sb="4" eb="7">
      <t>キョウカショ</t>
    </rPh>
    <rPh sb="8" eb="9">
      <t>アワ</t>
    </rPh>
    <rPh sb="11" eb="13">
      <t>ムショウ</t>
    </rPh>
    <rPh sb="13" eb="15">
      <t>キュウヨ</t>
    </rPh>
    <phoneticPr fontId="2"/>
  </si>
  <si>
    <t>省略</t>
    <rPh sb="0" eb="2">
      <t>ショウリャク</t>
    </rPh>
    <phoneticPr fontId="2"/>
  </si>
  <si>
    <t>各総計は、自動で入力される。</t>
    <rPh sb="0" eb="1">
      <t>カク</t>
    </rPh>
    <rPh sb="1" eb="3">
      <t>ソウケイ</t>
    </rPh>
    <rPh sb="5" eb="7">
      <t>ジドウ</t>
    </rPh>
    <rPh sb="8" eb="10">
      <t>ニュウリョク</t>
    </rPh>
    <phoneticPr fontId="2"/>
  </si>
  <si>
    <t>網掛けセルは、需要数報告の対象となる</t>
    <rPh sb="0" eb="2">
      <t>アミカ</t>
    </rPh>
    <rPh sb="7" eb="10">
      <t>ジュヨウスウ</t>
    </rPh>
    <rPh sb="10" eb="12">
      <t>ホウコク</t>
    </rPh>
    <rPh sb="13" eb="15">
      <t>タイショウ</t>
    </rPh>
    <phoneticPr fontId="2"/>
  </si>
  <si>
    <t>学年でないため、記入しない。</t>
    <rPh sb="0" eb="2">
      <t>ガクネン</t>
    </rPh>
    <rPh sb="8" eb="10">
      <t>キニュウ</t>
    </rPh>
    <phoneticPr fontId="2"/>
  </si>
  <si>
    <t>山川</t>
    <rPh sb="0" eb="2">
      <t>ヤマカワ</t>
    </rPh>
    <phoneticPr fontId="2"/>
  </si>
  <si>
    <t>新しい国語</t>
    <rPh sb="0" eb="1">
      <t>アタラ</t>
    </rPh>
    <rPh sb="3" eb="5">
      <t>コクゴ</t>
    </rPh>
    <phoneticPr fontId="2"/>
  </si>
  <si>
    <t>新しい書写</t>
    <rPh sb="0" eb="1">
      <t>アタラ</t>
    </rPh>
    <rPh sb="3" eb="5">
      <t>ショシャ</t>
    </rPh>
    <phoneticPr fontId="2"/>
  </si>
  <si>
    <t>新しい社会　地理</t>
    <rPh sb="0" eb="1">
      <t>アタラ</t>
    </rPh>
    <rPh sb="3" eb="5">
      <t>シャカイ</t>
    </rPh>
    <rPh sb="6" eb="8">
      <t>チリ</t>
    </rPh>
    <phoneticPr fontId="2"/>
  </si>
  <si>
    <t>新しい社会　歴史</t>
    <rPh sb="0" eb="1">
      <t>アタラ</t>
    </rPh>
    <rPh sb="3" eb="5">
      <t>シャカイ</t>
    </rPh>
    <rPh sb="6" eb="8">
      <t>レキシ</t>
    </rPh>
    <phoneticPr fontId="2"/>
  </si>
  <si>
    <t>中学歴史　日本と世界</t>
    <phoneticPr fontId="2"/>
  </si>
  <si>
    <t>［最新］新しい日本の歴史</t>
    <rPh sb="1" eb="3">
      <t>サイシン</t>
    </rPh>
    <rPh sb="4" eb="5">
      <t>アタラ</t>
    </rPh>
    <rPh sb="7" eb="9">
      <t>ニホン</t>
    </rPh>
    <rPh sb="10" eb="12">
      <t>レキシ</t>
    </rPh>
    <phoneticPr fontId="2"/>
  </si>
  <si>
    <t>新しい社会　公民</t>
    <rPh sb="0" eb="1">
      <t>アタラ</t>
    </rPh>
    <rPh sb="3" eb="5">
      <t>シャカイ</t>
    </rPh>
    <rPh sb="6" eb="8">
      <t>コウミン</t>
    </rPh>
    <phoneticPr fontId="2"/>
  </si>
  <si>
    <t>［最新］新しいみんなの公民</t>
    <rPh sb="1" eb="3">
      <t>サイシン</t>
    </rPh>
    <rPh sb="4" eb="5">
      <t>アタラ</t>
    </rPh>
    <rPh sb="11" eb="13">
      <t>コウミン</t>
    </rPh>
    <phoneticPr fontId="2"/>
  </si>
  <si>
    <t>新しい社会　地図</t>
    <rPh sb="0" eb="1">
      <t>アタラ</t>
    </rPh>
    <rPh sb="3" eb="5">
      <t>シャカイ</t>
    </rPh>
    <rPh sb="6" eb="8">
      <t>チズ</t>
    </rPh>
    <phoneticPr fontId="2"/>
  </si>
  <si>
    <t>新しい数学</t>
    <rPh sb="0" eb="1">
      <t>アタラ</t>
    </rPh>
    <rPh sb="3" eb="5">
      <t>スウガク</t>
    </rPh>
    <phoneticPr fontId="2"/>
  </si>
  <si>
    <t>数学の世界</t>
    <rPh sb="0" eb="2">
      <t>スウガク</t>
    </rPh>
    <rPh sb="3" eb="5">
      <t>セカイ</t>
    </rPh>
    <phoneticPr fontId="2"/>
  </si>
  <si>
    <t>新しい科学</t>
    <rPh sb="0" eb="1">
      <t>アタラ</t>
    </rPh>
    <rPh sb="3" eb="5">
      <t>カガク</t>
    </rPh>
    <phoneticPr fontId="2"/>
  </si>
  <si>
    <t>理科の世界</t>
    <rPh sb="0" eb="2">
      <t>リカ</t>
    </rPh>
    <rPh sb="3" eb="5">
      <t>セカイ</t>
    </rPh>
    <phoneticPr fontId="2"/>
  </si>
  <si>
    <t>自然の探求　中学理科</t>
    <rPh sb="0" eb="2">
      <t>シゼン</t>
    </rPh>
    <rPh sb="3" eb="5">
      <t>タンキュウ</t>
    </rPh>
    <rPh sb="6" eb="7">
      <t>チュウ</t>
    </rPh>
    <rPh sb="8" eb="10">
      <t>リカ</t>
    </rPh>
    <phoneticPr fontId="2"/>
  </si>
  <si>
    <t>美術　１　発見と創造</t>
    <rPh sb="0" eb="2">
      <t>ビジュツ</t>
    </rPh>
    <rPh sb="5" eb="7">
      <t>ハッケン</t>
    </rPh>
    <rPh sb="8" eb="10">
      <t>ソウゾウ</t>
    </rPh>
    <phoneticPr fontId="2"/>
  </si>
  <si>
    <t>数学</t>
    <rPh sb="0" eb="2">
      <t>スウガク</t>
    </rPh>
    <phoneticPr fontId="2"/>
  </si>
  <si>
    <t>新しい保健体育</t>
    <rPh sb="0" eb="1">
      <t>アタラ</t>
    </rPh>
    <rPh sb="3" eb="5">
      <t>ホケン</t>
    </rPh>
    <rPh sb="5" eb="7">
      <t>タイイク</t>
    </rPh>
    <phoneticPr fontId="2"/>
  </si>
  <si>
    <t>中学校保健体育</t>
    <rPh sb="0" eb="1">
      <t>チュウ</t>
    </rPh>
    <rPh sb="1" eb="3">
      <t>ガッコウ</t>
    </rPh>
    <rPh sb="3" eb="5">
      <t>ホケン</t>
    </rPh>
    <rPh sb="5" eb="7">
      <t>タイイク</t>
    </rPh>
    <phoneticPr fontId="2"/>
  </si>
  <si>
    <t>最新　中学校保健体育</t>
    <rPh sb="0" eb="2">
      <t>サイシン</t>
    </rPh>
    <rPh sb="3" eb="6">
      <t>チュウガッコウ</t>
    </rPh>
    <rPh sb="6" eb="8">
      <t>ホケン</t>
    </rPh>
    <rPh sb="8" eb="10">
      <t>タイイク</t>
    </rPh>
    <phoneticPr fontId="2"/>
  </si>
  <si>
    <t>中学保健体育</t>
    <rPh sb="0" eb="2">
      <t>チュウガク</t>
    </rPh>
    <rPh sb="2" eb="4">
      <t>ホケン</t>
    </rPh>
    <rPh sb="4" eb="6">
      <t>タイイク</t>
    </rPh>
    <phoneticPr fontId="2"/>
  </si>
  <si>
    <t>New技術・家庭　技術分野</t>
    <rPh sb="3" eb="5">
      <t>ギジュツ</t>
    </rPh>
    <rPh sb="6" eb="8">
      <t>カテイ</t>
    </rPh>
    <rPh sb="9" eb="11">
      <t>ギジュツ</t>
    </rPh>
    <rPh sb="11" eb="13">
      <t>ブンヤ</t>
    </rPh>
    <phoneticPr fontId="2"/>
  </si>
  <si>
    <t>新しい技術・家庭　技術分野</t>
    <rPh sb="0" eb="1">
      <t>アタラ</t>
    </rPh>
    <rPh sb="3" eb="5">
      <t>ギジュツ</t>
    </rPh>
    <rPh sb="6" eb="8">
      <t>カテイ</t>
    </rPh>
    <rPh sb="9" eb="11">
      <t>ギジュツ</t>
    </rPh>
    <rPh sb="11" eb="13">
      <t>ブンヤ</t>
    </rPh>
    <phoneticPr fontId="2"/>
  </si>
  <si>
    <t>技術・家庭　技術分野</t>
    <rPh sb="0" eb="2">
      <t>ギジュツ</t>
    </rPh>
    <rPh sb="3" eb="5">
      <t>カテイ</t>
    </rPh>
    <rPh sb="6" eb="8">
      <t>ギジュツ</t>
    </rPh>
    <rPh sb="8" eb="10">
      <t>ブンヤ</t>
    </rPh>
    <phoneticPr fontId="2"/>
  </si>
  <si>
    <t>新しい技術・家庭　家庭分野</t>
    <rPh sb="0" eb="1">
      <t>アタラ</t>
    </rPh>
    <rPh sb="3" eb="5">
      <t>ギジュツ</t>
    </rPh>
    <rPh sb="6" eb="8">
      <t>カテイ</t>
    </rPh>
    <rPh sb="9" eb="11">
      <t>カテイ</t>
    </rPh>
    <rPh sb="11" eb="13">
      <t>ブンヤ</t>
    </rPh>
    <phoneticPr fontId="2"/>
  </si>
  <si>
    <t>技術・家庭　家庭分野</t>
    <rPh sb="0" eb="2">
      <t>ギジュツ</t>
    </rPh>
    <rPh sb="3" eb="5">
      <t>カテイ</t>
    </rPh>
    <rPh sb="6" eb="8">
      <t>カテイ</t>
    </rPh>
    <rPh sb="8" eb="10">
      <t>ブンヤ</t>
    </rPh>
    <phoneticPr fontId="2"/>
  </si>
  <si>
    <t>BLUE SKY English Course</t>
    <phoneticPr fontId="2"/>
  </si>
  <si>
    <t>Here We Go!　ENGLISH COURSE</t>
    <phoneticPr fontId="2"/>
  </si>
  <si>
    <t>NEW CROWN English Series</t>
    <phoneticPr fontId="2"/>
  </si>
  <si>
    <t>新・中学生の道徳　明日への扉</t>
    <rPh sb="0" eb="1">
      <t>シン</t>
    </rPh>
    <rPh sb="2" eb="5">
      <t>チュウガクセイ</t>
    </rPh>
    <rPh sb="6" eb="8">
      <t>ドウトク</t>
    </rPh>
    <rPh sb="9" eb="11">
      <t>アス</t>
    </rPh>
    <rPh sb="13" eb="14">
      <t>トビラ</t>
    </rPh>
    <phoneticPr fontId="2"/>
  </si>
  <si>
    <t>道徳　中学</t>
    <rPh sb="0" eb="2">
      <t>ドウトク</t>
    </rPh>
    <rPh sb="3" eb="5">
      <t>チュウガク</t>
    </rPh>
    <phoneticPr fontId="2"/>
  </si>
  <si>
    <t>中学音楽　１　音楽のおくりもの</t>
    <rPh sb="0" eb="2">
      <t>チュウガク</t>
    </rPh>
    <rPh sb="2" eb="4">
      <t>オンガク</t>
    </rPh>
    <rPh sb="7" eb="9">
      <t>オンガク</t>
    </rPh>
    <phoneticPr fontId="2"/>
  </si>
  <si>
    <t>中学音楽　２・３上下　音楽のおくりもの</t>
    <rPh sb="9" eb="10">
      <t>シタ</t>
    </rPh>
    <phoneticPr fontId="2"/>
  </si>
  <si>
    <t>中学生の音楽　２・３上下</t>
    <rPh sb="11" eb="12">
      <t>シタ</t>
    </rPh>
    <phoneticPr fontId="2"/>
  </si>
  <si>
    <t>美術　２・３　探求と継承</t>
    <phoneticPr fontId="2"/>
  </si>
  <si>
    <t>美術２・３ 上 学びの実感と広がり / 下 学びの探求と未来</t>
    <phoneticPr fontId="2"/>
  </si>
  <si>
    <r>
      <t>※教員用は有償のため真に必要な冊数を記入する</t>
    </r>
    <r>
      <rPr>
        <b/>
        <sz val="11"/>
        <color indexed="8"/>
        <rFont val="ＭＳ Ｐゴシック"/>
        <family val="3"/>
        <charset val="128"/>
      </rPr>
      <t>。</t>
    </r>
    <rPh sb="1" eb="3">
      <t>キョウイン</t>
    </rPh>
    <rPh sb="3" eb="4">
      <t>ヨウ</t>
    </rPh>
    <rPh sb="5" eb="7">
      <t>ユウショウ</t>
    </rPh>
    <rPh sb="10" eb="11">
      <t>シン</t>
    </rPh>
    <rPh sb="12" eb="14">
      <t>ヒツヨウ</t>
    </rPh>
    <rPh sb="15" eb="17">
      <t>サッスウ</t>
    </rPh>
    <rPh sb="18" eb="20">
      <t>キニュウ</t>
    </rPh>
    <phoneticPr fontId="2"/>
  </si>
  <si>
    <t>令和３年</t>
    <rPh sb="0" eb="2">
      <t>レイワ</t>
    </rPh>
    <rPh sb="3" eb="4">
      <t>ネン</t>
    </rPh>
    <phoneticPr fontId="2"/>
  </si>
  <si>
    <t>新しい歴史教科書</t>
    <rPh sb="0" eb="1">
      <t>アタラ</t>
    </rPh>
    <rPh sb="3" eb="5">
      <t>レキシ</t>
    </rPh>
    <rPh sb="5" eb="8">
      <t>キョウカショ</t>
    </rPh>
    <phoneticPr fontId="2"/>
  </si>
  <si>
    <t>令和２年</t>
    <rPh sb="0" eb="2">
      <t>レイワ</t>
    </rPh>
    <rPh sb="3" eb="4">
      <t>ネン</t>
    </rPh>
    <phoneticPr fontId="2"/>
  </si>
  <si>
    <t>国立・私立・都立学校は、学校整理番号を記入する。
区市町村立学校は、所轄の教育委員会の指示による。</t>
    <phoneticPr fontId="2"/>
  </si>
  <si>
    <r>
      <rPr>
        <b/>
        <u/>
        <sz val="12"/>
        <rFont val="ＭＳ Ｐゴシック"/>
        <family val="3"/>
        <charset val="128"/>
      </rPr>
      <t>プルダウンのリストから発行者を選択</t>
    </r>
    <r>
      <rPr>
        <b/>
        <sz val="12"/>
        <rFont val="ＭＳ Ｐゴシック"/>
        <family val="3"/>
        <charset val="128"/>
      </rPr>
      <t>する。</t>
    </r>
    <rPh sb="11" eb="14">
      <t>ハッコウシャ</t>
    </rPh>
    <rPh sb="15" eb="17">
      <t>センタク</t>
    </rPh>
    <phoneticPr fontId="2"/>
  </si>
  <si>
    <t>教科書名等は自動で表示される。</t>
    <rPh sb="0" eb="3">
      <t>キョウカショ</t>
    </rPh>
    <rPh sb="3" eb="4">
      <t>メイ</t>
    </rPh>
    <rPh sb="4" eb="5">
      <t>トウ</t>
    </rPh>
    <rPh sb="6" eb="8">
      <t>ジドウ</t>
    </rPh>
    <rPh sb="9" eb="11">
      <t>ヒョウジ</t>
    </rPh>
    <phoneticPr fontId="2"/>
  </si>
  <si>
    <t>東書</t>
  </si>
  <si>
    <t>教出</t>
  </si>
  <si>
    <t>新しい国語</t>
  </si>
  <si>
    <t>中学書写</t>
  </si>
  <si>
    <t>開隆堂</t>
  </si>
  <si>
    <t>日文</t>
  </si>
  <si>
    <t>SUNSHINE ENGLISH COURSE</t>
  </si>
  <si>
    <t>中学道徳　あすを生きる</t>
  </si>
  <si>
    <t>帝国</t>
  </si>
  <si>
    <t>社会科　中学生の地理　世界の姿と日本の国土</t>
  </si>
  <si>
    <t>技術・家庭　家庭分野</t>
  </si>
  <si>
    <r>
      <rPr>
        <b/>
        <u/>
        <sz val="18"/>
        <rFont val="ＭＳ Ｐゴシック"/>
        <family val="3"/>
        <charset val="128"/>
      </rPr>
      <t>水色のセルのみ入力</t>
    </r>
    <r>
      <rPr>
        <b/>
        <sz val="18"/>
        <rFont val="ＭＳ Ｐゴシック"/>
        <family val="3"/>
        <charset val="128"/>
      </rPr>
      <t>する。</t>
    </r>
    <rPh sb="0" eb="2">
      <t>ミズイロ</t>
    </rPh>
    <rPh sb="7" eb="9">
      <t>ニュウリョク</t>
    </rPh>
    <phoneticPr fontId="2"/>
  </si>
  <si>
    <t>水色以外のセルは入力不要。</t>
    <phoneticPr fontId="2"/>
  </si>
  <si>
    <t>社会科　中学生の公民　より良い社会を目指して</t>
    <rPh sb="0" eb="2">
      <t>シャカイ</t>
    </rPh>
    <rPh sb="2" eb="3">
      <t>カ</t>
    </rPh>
    <rPh sb="4" eb="7">
      <t>チュウガクセイ</t>
    </rPh>
    <rPh sb="8" eb="10">
      <t>コウミン</t>
    </rPh>
    <rPh sb="13" eb="14">
      <t>ヨ</t>
    </rPh>
    <rPh sb="15" eb="17">
      <t>シャカイ</t>
    </rPh>
    <rPh sb="18" eb="20">
      <t>メザ</t>
    </rPh>
    <phoneticPr fontId="2"/>
  </si>
  <si>
    <t>中学生の音楽　１</t>
    <rPh sb="0" eb="3">
      <t>チュウガクセイ</t>
    </rPh>
    <rPh sb="4" eb="6">
      <t>オンガク</t>
    </rPh>
    <phoneticPr fontId="2"/>
  </si>
  <si>
    <t>美術１　美術との出会い</t>
    <rPh sb="0" eb="2">
      <t>ビジュツ</t>
    </rPh>
    <rPh sb="4" eb="6">
      <t>ビジュツ</t>
    </rPh>
    <rPh sb="8" eb="10">
      <t>デア</t>
    </rPh>
    <phoneticPr fontId="2"/>
  </si>
  <si>
    <t>New新技術・家庭　家庭分野</t>
    <rPh sb="3" eb="4">
      <t>シン</t>
    </rPh>
    <rPh sb="4" eb="6">
      <t>ギジュツ</t>
    </rPh>
    <rPh sb="7" eb="9">
      <t>カテイ</t>
    </rPh>
    <rPh sb="10" eb="12">
      <t>カテイ</t>
    </rPh>
    <rPh sb="12" eb="14">
      <t>ブンヤ</t>
    </rPh>
    <phoneticPr fontId="2"/>
  </si>
  <si>
    <t>新訂　新しい道徳</t>
    <rPh sb="0" eb="2">
      <t>シンテイ</t>
    </rPh>
    <rPh sb="3" eb="4">
      <t>アタラ</t>
    </rPh>
    <rPh sb="6" eb="8">
      <t>ドウトク</t>
    </rPh>
    <phoneticPr fontId="2"/>
  </si>
  <si>
    <t>あか図</t>
    <rPh sb="2" eb="3">
      <t>ズ</t>
    </rPh>
    <phoneticPr fontId="2"/>
  </si>
  <si>
    <t>６１</t>
    <phoneticPr fontId="2"/>
  </si>
  <si>
    <t>第２表　令和６年度使用教科書一覧</t>
    <rPh sb="0" eb="1">
      <t>ダイ</t>
    </rPh>
    <rPh sb="2" eb="3">
      <t>ヒョウ</t>
    </rPh>
    <rPh sb="4" eb="5">
      <t>レイ</t>
    </rPh>
    <rPh sb="5" eb="6">
      <t>ワ</t>
    </rPh>
    <rPh sb="7" eb="9">
      <t>ネンド</t>
    </rPh>
    <rPh sb="9" eb="11">
      <t>シヨウ</t>
    </rPh>
    <rPh sb="11" eb="14">
      <t>キ</t>
    </rPh>
    <rPh sb="14" eb="16">
      <t>イチラン</t>
    </rPh>
    <phoneticPr fontId="2"/>
  </si>
  <si>
    <t>FAX</t>
    <phoneticPr fontId="2"/>
  </si>
  <si>
    <t>０３－５３８８－１７３３</t>
    <phoneticPr fontId="2"/>
  </si>
  <si>
    <t>２</t>
    <phoneticPr fontId="2"/>
  </si>
  <si>
    <t>８１</t>
    <phoneticPr fontId="2"/>
  </si>
  <si>
    <t>これからの　数学</t>
    <rPh sb="6" eb="8">
      <t>スウガク</t>
    </rPh>
    <phoneticPr fontId="2"/>
  </si>
  <si>
    <t>美術　１</t>
    <rPh sb="0" eb="1">
      <t>ビ</t>
    </rPh>
    <rPh sb="1" eb="2">
      <t>ジュツ</t>
    </rPh>
    <phoneticPr fontId="2"/>
  </si>
  <si>
    <t>美術　２・３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</si>
</sst>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0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i/>
      <sz val="10"/>
      <name val="ＭＳ 明朝"/>
      <family val="1"/>
      <charset val="128"/>
    </font>
    <font>
      <i/>
      <sz val="11"/>
      <name val="ＭＳ 明朝"/>
      <family val="1"/>
      <charset val="128"/>
    </font>
    <font>
      <b/>
      <u/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i/>
      <sz val="10"/>
      <color theme="1"/>
      <name val="ＭＳ Ｐゴシック"/>
      <family val="3"/>
      <charset val="128"/>
    </font>
    <font>
      <i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i/>
      <sz val="11"/>
      <color theme="1"/>
      <name val="ＭＳ 明朝"/>
      <family val="1"/>
      <charset val="128"/>
    </font>
    <font>
      <i/>
      <sz val="10"/>
      <color theme="1"/>
      <name val="ＭＳ 明朝"/>
      <family val="1"/>
      <charset val="128"/>
    </font>
    <font>
      <i/>
      <sz val="1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lightGray">
        <fgColor indexed="8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35">
    <xf numFmtId="0" fontId="0" fillId="0" borderId="0" xfId="0"/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49" fontId="0" fillId="0" borderId="0" xfId="0" applyNumberForma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 inden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textRotation="255"/>
    </xf>
    <xf numFmtId="0" fontId="7" fillId="0" borderId="0" xfId="0" applyFont="1" applyAlignment="1">
      <alignment horizontal="center" vertical="center" textRotation="255" wrapText="1"/>
    </xf>
    <xf numFmtId="0" fontId="0" fillId="0" borderId="0" xfId="0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38" fontId="14" fillId="0" borderId="2" xfId="1" applyFont="1" applyBorder="1" applyAlignment="1">
      <alignment horizontal="right" vertical="center"/>
    </xf>
    <xf numFmtId="38" fontId="14" fillId="2" borderId="2" xfId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0" fillId="0" borderId="2" xfId="0" applyFont="1" applyFill="1" applyBorder="1" applyAlignment="1">
      <alignment horizontal="center" vertical="center"/>
    </xf>
    <xf numFmtId="176" fontId="20" fillId="0" borderId="2" xfId="0" applyNumberFormat="1" applyFont="1" applyFill="1" applyBorder="1" applyAlignment="1">
      <alignment horizontal="left"/>
    </xf>
    <xf numFmtId="0" fontId="0" fillId="0" borderId="0" xfId="0" applyFill="1"/>
    <xf numFmtId="49" fontId="20" fillId="0" borderId="2" xfId="0" applyNumberFormat="1" applyFont="1" applyFill="1" applyBorder="1" applyAlignment="1">
      <alignment horizontal="left"/>
    </xf>
    <xf numFmtId="0" fontId="20" fillId="0" borderId="0" xfId="0" applyFont="1" applyFill="1"/>
    <xf numFmtId="0" fontId="20" fillId="0" borderId="0" xfId="0" applyFont="1" applyAlignment="1">
      <alignment vertical="center"/>
    </xf>
    <xf numFmtId="0" fontId="21" fillId="0" borderId="2" xfId="0" applyFont="1" applyBorder="1" applyAlignment="1">
      <alignment horizontal="center" vertical="center"/>
    </xf>
    <xf numFmtId="38" fontId="20" fillId="2" borderId="2" xfId="1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4" fillId="0" borderId="2" xfId="0" applyFont="1" applyBorder="1" applyAlignment="1">
      <alignment horizontal="center" vertical="center"/>
    </xf>
    <xf numFmtId="38" fontId="25" fillId="0" borderId="2" xfId="1" applyFont="1" applyBorder="1" applyAlignment="1">
      <alignment horizontal="right" vertical="center"/>
    </xf>
    <xf numFmtId="0" fontId="26" fillId="0" borderId="3" xfId="0" applyFont="1" applyBorder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21" fillId="0" borderId="4" xfId="0" applyFont="1" applyBorder="1" applyAlignment="1">
      <alignment horizontal="center" vertical="center"/>
    </xf>
    <xf numFmtId="38" fontId="25" fillId="0" borderId="5" xfId="1" applyNumberFormat="1" applyFont="1" applyBorder="1" applyAlignment="1">
      <alignment horizontal="right" vertical="center"/>
    </xf>
    <xf numFmtId="38" fontId="25" fillId="0" borderId="5" xfId="1" applyFont="1" applyBorder="1" applyAlignment="1">
      <alignment horizontal="right" vertical="center"/>
    </xf>
    <xf numFmtId="38" fontId="25" fillId="0" borderId="6" xfId="1" applyFont="1" applyBorder="1" applyAlignment="1">
      <alignment horizontal="right" vertical="center"/>
    </xf>
    <xf numFmtId="0" fontId="21" fillId="0" borderId="7" xfId="0" applyFont="1" applyBorder="1" applyAlignment="1">
      <alignment horizontal="center" vertical="center"/>
    </xf>
    <xf numFmtId="38" fontId="25" fillId="0" borderId="8" xfId="1" applyFont="1" applyBorder="1" applyAlignment="1">
      <alignment horizontal="right" vertical="center"/>
    </xf>
    <xf numFmtId="0" fontId="21" fillId="0" borderId="9" xfId="0" applyFont="1" applyBorder="1" applyAlignment="1">
      <alignment horizontal="center" vertical="center"/>
    </xf>
    <xf numFmtId="38" fontId="25" fillId="0" borderId="10" xfId="1" applyFont="1" applyBorder="1" applyAlignment="1">
      <alignment horizontal="right" vertical="center"/>
    </xf>
    <xf numFmtId="38" fontId="25" fillId="0" borderId="11" xfId="1" applyFont="1" applyBorder="1" applyAlignment="1">
      <alignment horizontal="right" vertical="center"/>
    </xf>
    <xf numFmtId="0" fontId="3" fillId="0" borderId="0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5" borderId="2" xfId="0" applyFont="1" applyFill="1" applyBorder="1" applyAlignment="1">
      <alignment vertical="center" textRotation="255"/>
    </xf>
    <xf numFmtId="0" fontId="3" fillId="5" borderId="1" xfId="0" applyFont="1" applyFill="1" applyBorder="1" applyAlignment="1">
      <alignment vertical="center" textRotation="255"/>
    </xf>
    <xf numFmtId="0" fontId="3" fillId="5" borderId="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38" fontId="14" fillId="6" borderId="2" xfId="1" applyFont="1" applyFill="1" applyBorder="1" applyAlignment="1" applyProtection="1">
      <alignment horizontal="right" vertical="center"/>
      <protection locked="0"/>
    </xf>
    <xf numFmtId="38" fontId="14" fillId="6" borderId="2" xfId="1" applyFont="1" applyFill="1" applyBorder="1" applyAlignment="1">
      <alignment horizontal="right" vertical="center"/>
    </xf>
    <xf numFmtId="38" fontId="25" fillId="6" borderId="2" xfId="1" applyFont="1" applyFill="1" applyBorder="1" applyAlignment="1" applyProtection="1">
      <alignment horizontal="right" vertical="center"/>
      <protection locked="0"/>
    </xf>
    <xf numFmtId="38" fontId="25" fillId="6" borderId="2" xfId="1" applyFont="1" applyFill="1" applyBorder="1" applyAlignment="1">
      <alignment horizontal="right" vertical="center"/>
    </xf>
    <xf numFmtId="38" fontId="25" fillId="5" borderId="2" xfId="1" applyFont="1" applyFill="1" applyBorder="1" applyAlignment="1">
      <alignment horizontal="right" vertical="center"/>
    </xf>
    <xf numFmtId="0" fontId="3" fillId="5" borderId="13" xfId="0" applyFont="1" applyFill="1" applyBorder="1" applyAlignment="1" applyProtection="1">
      <alignment vertical="center" textRotation="255" shrinkToFit="1"/>
      <protection locked="0"/>
    </xf>
    <xf numFmtId="0" fontId="3" fillId="5" borderId="2" xfId="0" applyFont="1" applyFill="1" applyBorder="1" applyAlignment="1" applyProtection="1">
      <alignment vertical="center" textRotation="255" shrinkToFit="1"/>
      <protection locked="0"/>
    </xf>
    <xf numFmtId="0" fontId="3" fillId="5" borderId="2" xfId="0" applyFont="1" applyFill="1" applyBorder="1" applyAlignment="1" applyProtection="1">
      <alignment horizontal="center" vertical="center" shrinkToFit="1"/>
      <protection locked="0"/>
    </xf>
    <xf numFmtId="0" fontId="3" fillId="5" borderId="12" xfId="0" applyFont="1" applyFill="1" applyBorder="1" applyAlignment="1" applyProtection="1">
      <alignment horizontal="center" vertical="center" shrinkToFit="1"/>
      <protection locked="0"/>
    </xf>
    <xf numFmtId="38" fontId="1" fillId="6" borderId="2" xfId="1" applyFill="1" applyBorder="1" applyAlignment="1" applyProtection="1">
      <alignment horizontal="right" vertical="center" shrinkToFit="1"/>
      <protection locked="0"/>
    </xf>
    <xf numFmtId="38" fontId="1" fillId="5" borderId="2" xfId="1" applyFill="1" applyBorder="1" applyAlignment="1" applyProtection="1">
      <alignment horizontal="right" vertical="center" shrinkToFit="1"/>
      <protection locked="0"/>
    </xf>
    <xf numFmtId="0" fontId="3" fillId="0" borderId="0" xfId="0" applyFont="1" applyAlignment="1" applyProtection="1">
      <alignment horizontal="center" vertical="center" shrinkToFit="1"/>
    </xf>
    <xf numFmtId="0" fontId="0" fillId="0" borderId="0" xfId="0" applyAlignment="1" applyProtection="1">
      <alignment vertical="center" shrinkToFit="1"/>
    </xf>
    <xf numFmtId="0" fontId="4" fillId="0" borderId="0" xfId="0" applyFont="1" applyAlignment="1" applyProtection="1">
      <alignment horizontal="center" vertical="center" shrinkToFit="1"/>
    </xf>
    <xf numFmtId="0" fontId="5" fillId="0" borderId="0" xfId="0" applyFont="1" applyAlignment="1" applyProtection="1">
      <alignment horizontal="right" vertical="center" shrinkToFit="1"/>
    </xf>
    <xf numFmtId="0" fontId="6" fillId="0" borderId="0" xfId="0" applyFont="1" applyAlignment="1" applyProtection="1">
      <alignment horizontal="right" vertical="center" shrinkToFit="1"/>
    </xf>
    <xf numFmtId="0" fontId="4" fillId="0" borderId="0" xfId="0" applyFont="1" applyBorder="1" applyAlignment="1" applyProtection="1">
      <alignment horizontal="distributed" vertical="center" shrinkToFit="1"/>
    </xf>
    <xf numFmtId="0" fontId="6" fillId="0" borderId="0" xfId="0" applyFont="1" applyAlignment="1" applyProtection="1">
      <alignment vertical="center" shrinkToFit="1"/>
    </xf>
    <xf numFmtId="49" fontId="0" fillId="0" borderId="0" xfId="0" applyNumberFormat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</xf>
    <xf numFmtId="0" fontId="8" fillId="0" borderId="12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textRotation="255" shrinkToFit="1"/>
    </xf>
    <xf numFmtId="0" fontId="7" fillId="0" borderId="0" xfId="0" applyFont="1" applyAlignment="1" applyProtection="1">
      <alignment horizontal="center" vertical="center" textRotation="255" shrinkToFit="1"/>
    </xf>
    <xf numFmtId="0" fontId="0" fillId="0" borderId="0" xfId="0" applyAlignment="1" applyProtection="1">
      <alignment horizontal="center" vertical="center" textRotation="255" shrinkToFit="1"/>
    </xf>
    <xf numFmtId="0" fontId="0" fillId="0" borderId="0" xfId="0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9" fillId="0" borderId="2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0" fontId="5" fillId="0" borderId="4" xfId="0" applyFont="1" applyBorder="1" applyAlignment="1" applyProtection="1">
      <alignment horizontal="center" vertical="center" shrinkToFit="1"/>
    </xf>
    <xf numFmtId="38" fontId="1" fillId="7" borderId="5" xfId="1" applyFont="1" applyFill="1" applyBorder="1" applyAlignment="1" applyProtection="1">
      <alignment horizontal="right" vertical="center" shrinkToFit="1"/>
    </xf>
    <xf numFmtId="38" fontId="1" fillId="0" borderId="5" xfId="1" applyFont="1" applyBorder="1" applyAlignment="1" applyProtection="1">
      <alignment horizontal="right" vertical="center" shrinkToFit="1"/>
    </xf>
    <xf numFmtId="38" fontId="1" fillId="0" borderId="6" xfId="1" applyFont="1" applyBorder="1" applyAlignment="1" applyProtection="1">
      <alignment horizontal="right" vertical="center" shrinkToFit="1"/>
    </xf>
    <xf numFmtId="0" fontId="5" fillId="0" borderId="7" xfId="0" applyFont="1" applyBorder="1" applyAlignment="1" applyProtection="1">
      <alignment horizontal="center" vertical="center" shrinkToFit="1"/>
    </xf>
    <xf numFmtId="38" fontId="1" fillId="7" borderId="2" xfId="1" applyFont="1" applyFill="1" applyBorder="1" applyAlignment="1" applyProtection="1">
      <alignment horizontal="right" vertical="center" shrinkToFit="1"/>
    </xf>
    <xf numFmtId="38" fontId="1" fillId="0" borderId="2" xfId="1" applyFont="1" applyBorder="1" applyAlignment="1" applyProtection="1">
      <alignment horizontal="right" vertical="center" shrinkToFit="1"/>
    </xf>
    <xf numFmtId="38" fontId="1" fillId="0" borderId="8" xfId="1" applyFont="1" applyBorder="1" applyAlignment="1" applyProtection="1">
      <alignment horizontal="right" vertical="center" shrinkToFit="1"/>
    </xf>
    <xf numFmtId="0" fontId="5" fillId="0" borderId="9" xfId="0" applyFont="1" applyBorder="1" applyAlignment="1" applyProtection="1">
      <alignment horizontal="center" vertical="center" shrinkToFit="1"/>
    </xf>
    <xf numFmtId="38" fontId="1" fillId="7" borderId="10" xfId="1" applyFont="1" applyFill="1" applyBorder="1" applyAlignment="1" applyProtection="1">
      <alignment horizontal="right" vertical="center" shrinkToFit="1"/>
    </xf>
    <xf numFmtId="38" fontId="1" fillId="0" borderId="10" xfId="1" applyFont="1" applyBorder="1" applyAlignment="1" applyProtection="1">
      <alignment horizontal="right" vertical="center" shrinkToFit="1"/>
    </xf>
    <xf numFmtId="38" fontId="1" fillId="0" borderId="11" xfId="1" applyFont="1" applyBorder="1" applyAlignment="1" applyProtection="1">
      <alignment horizontal="right" vertical="center" shrinkToFit="1"/>
    </xf>
    <xf numFmtId="0" fontId="5" fillId="0" borderId="2" xfId="0" applyFont="1" applyBorder="1" applyAlignment="1" applyProtection="1">
      <alignment horizontal="center" vertical="center" shrinkToFit="1"/>
    </xf>
    <xf numFmtId="0" fontId="5" fillId="0" borderId="13" xfId="0" applyFont="1" applyBorder="1" applyAlignment="1" applyProtection="1">
      <alignment horizontal="center" vertical="center" shrinkToFit="1"/>
    </xf>
    <xf numFmtId="38" fontId="1" fillId="0" borderId="2" xfId="1" applyBorder="1" applyAlignment="1" applyProtection="1">
      <alignment horizontal="right" vertical="center" shrinkToFit="1"/>
    </xf>
    <xf numFmtId="38" fontId="1" fillId="0" borderId="13" xfId="1" applyBorder="1" applyAlignment="1" applyProtection="1">
      <alignment horizontal="right" vertical="center" shrinkToFit="1"/>
    </xf>
    <xf numFmtId="0" fontId="3" fillId="8" borderId="2" xfId="0" applyFont="1" applyFill="1" applyBorder="1" applyAlignment="1">
      <alignment horizontal="center" vertical="center"/>
    </xf>
    <xf numFmtId="38" fontId="1" fillId="0" borderId="2" xfId="1" applyFill="1" applyBorder="1" applyAlignment="1" applyProtection="1">
      <alignment horizontal="right" vertical="center" shrinkToFit="1"/>
    </xf>
    <xf numFmtId="38" fontId="1" fillId="0" borderId="13" xfId="1" applyFill="1" applyBorder="1" applyAlignment="1" applyProtection="1">
      <alignment horizontal="right" vertical="center" shrinkToFit="1"/>
    </xf>
    <xf numFmtId="38" fontId="1" fillId="3" borderId="2" xfId="1" applyFill="1" applyBorder="1" applyAlignment="1" applyProtection="1">
      <alignment horizontal="right" vertical="center" shrinkToFit="1"/>
    </xf>
    <xf numFmtId="38" fontId="1" fillId="4" borderId="2" xfId="1" applyFill="1" applyBorder="1" applyAlignment="1" applyProtection="1">
      <alignment horizontal="right" vertical="center" shrinkToFit="1"/>
    </xf>
    <xf numFmtId="176" fontId="20" fillId="0" borderId="2" xfId="0" applyNumberFormat="1" applyFont="1" applyFill="1" applyBorder="1" applyAlignment="1">
      <alignment horizontal="left" shrinkToFit="1"/>
    </xf>
    <xf numFmtId="49" fontId="20" fillId="0" borderId="2" xfId="0" applyNumberFormat="1" applyFont="1" applyFill="1" applyBorder="1" applyAlignment="1">
      <alignment horizontal="left" shrinkToFit="1"/>
    </xf>
    <xf numFmtId="0" fontId="20" fillId="0" borderId="2" xfId="0" quotePrefix="1" applyFont="1" applyFill="1" applyBorder="1" applyAlignment="1">
      <alignment horizontal="center" vertical="center"/>
    </xf>
    <xf numFmtId="0" fontId="17" fillId="9" borderId="27" xfId="0" applyFont="1" applyFill="1" applyBorder="1" applyAlignment="1">
      <alignment horizontal="left" vertical="center" shrinkToFit="1"/>
    </xf>
    <xf numFmtId="0" fontId="17" fillId="9" borderId="28" xfId="0" applyFont="1" applyFill="1" applyBorder="1" applyAlignment="1">
      <alignment horizontal="left" vertical="center" shrinkToFit="1"/>
    </xf>
    <xf numFmtId="0" fontId="17" fillId="9" borderId="29" xfId="0" applyFont="1" applyFill="1" applyBorder="1" applyAlignment="1">
      <alignment horizontal="left" vertical="center" shrinkToFit="1"/>
    </xf>
    <xf numFmtId="0" fontId="17" fillId="9" borderId="30" xfId="0" applyFont="1" applyFill="1" applyBorder="1" applyAlignment="1">
      <alignment horizontal="left" vertical="center" shrinkToFit="1"/>
    </xf>
    <xf numFmtId="0" fontId="17" fillId="9" borderId="31" xfId="0" applyFont="1" applyFill="1" applyBorder="1" applyAlignment="1">
      <alignment horizontal="left" vertical="center" shrinkToFit="1"/>
    </xf>
    <xf numFmtId="0" fontId="17" fillId="9" borderId="32" xfId="0" applyFont="1" applyFill="1" applyBorder="1" applyAlignment="1">
      <alignment horizontal="left" vertical="center" shrinkToFit="1"/>
    </xf>
    <xf numFmtId="0" fontId="10" fillId="0" borderId="0" xfId="0" applyFont="1" applyAlignment="1">
      <alignment horizontal="left" vertical="center"/>
    </xf>
    <xf numFmtId="0" fontId="11" fillId="10" borderId="22" xfId="0" applyFont="1" applyFill="1" applyBorder="1" applyAlignment="1">
      <alignment horizontal="center" vertical="center"/>
    </xf>
    <xf numFmtId="0" fontId="11" fillId="10" borderId="23" xfId="0" applyFont="1" applyFill="1" applyBorder="1" applyAlignment="1">
      <alignment horizontal="center" vertical="center"/>
    </xf>
    <xf numFmtId="0" fontId="11" fillId="10" borderId="2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distributed" vertical="center" indent="1"/>
    </xf>
    <xf numFmtId="0" fontId="4" fillId="0" borderId="16" xfId="0" applyFont="1" applyBorder="1" applyAlignment="1">
      <alignment horizontal="distributed" vertical="center" indent="1"/>
    </xf>
    <xf numFmtId="0" fontId="12" fillId="5" borderId="0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textRotation="255" wrapText="1"/>
    </xf>
    <xf numFmtId="0" fontId="3" fillId="5" borderId="2" xfId="0" applyFont="1" applyFill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left" vertical="center" indent="1"/>
      <protection locked="0"/>
    </xf>
    <xf numFmtId="0" fontId="13" fillId="5" borderId="16" xfId="0" applyFont="1" applyFill="1" applyBorder="1" applyAlignment="1" applyProtection="1">
      <alignment horizontal="left" vertical="center" indent="1"/>
      <protection locked="0"/>
    </xf>
    <xf numFmtId="0" fontId="14" fillId="5" borderId="15" xfId="0" applyFont="1" applyFill="1" applyBorder="1" applyAlignment="1" applyProtection="1">
      <alignment horizontal="left" vertical="center" indent="1"/>
      <protection locked="0"/>
    </xf>
    <xf numFmtId="0" fontId="14" fillId="5" borderId="16" xfId="0" applyFont="1" applyFill="1" applyBorder="1" applyAlignment="1" applyProtection="1">
      <alignment horizontal="left" vertical="center" indent="1"/>
      <protection locked="0"/>
    </xf>
    <xf numFmtId="0" fontId="29" fillId="5" borderId="15" xfId="0" applyFont="1" applyFill="1" applyBorder="1" applyAlignment="1" applyProtection="1">
      <alignment horizontal="left" vertical="center" indent="1" shrinkToFit="1"/>
      <protection locked="0"/>
    </xf>
    <xf numFmtId="0" fontId="29" fillId="5" borderId="16" xfId="0" applyFont="1" applyFill="1" applyBorder="1" applyAlignment="1" applyProtection="1">
      <alignment horizontal="left" vertical="center" indent="1" shrinkToFit="1"/>
      <protection locked="0"/>
    </xf>
    <xf numFmtId="0" fontId="7" fillId="0" borderId="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6" fillId="9" borderId="27" xfId="0" applyFont="1" applyFill="1" applyBorder="1" applyAlignment="1">
      <alignment horizontal="left" vertical="center"/>
    </xf>
    <xf numFmtId="0" fontId="6" fillId="9" borderId="28" xfId="0" applyFont="1" applyFill="1" applyBorder="1" applyAlignment="1">
      <alignment horizontal="left" vertical="center"/>
    </xf>
    <xf numFmtId="0" fontId="6" fillId="9" borderId="29" xfId="0" applyFont="1" applyFill="1" applyBorder="1" applyAlignment="1">
      <alignment horizontal="left" vertical="center"/>
    </xf>
    <xf numFmtId="0" fontId="6" fillId="9" borderId="30" xfId="0" applyFont="1" applyFill="1" applyBorder="1" applyAlignment="1">
      <alignment horizontal="left" vertical="center"/>
    </xf>
    <xf numFmtId="0" fontId="6" fillId="9" borderId="31" xfId="0" applyFont="1" applyFill="1" applyBorder="1" applyAlignment="1">
      <alignment horizontal="left" vertical="center"/>
    </xf>
    <xf numFmtId="0" fontId="6" fillId="9" borderId="32" xfId="0" applyFont="1" applyFill="1" applyBorder="1" applyAlignment="1">
      <alignment horizontal="left" vertical="center"/>
    </xf>
    <xf numFmtId="49" fontId="14" fillId="0" borderId="2" xfId="0" applyNumberFormat="1" applyFont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 shrinkToFit="1"/>
      <protection locked="0"/>
    </xf>
    <xf numFmtId="0" fontId="13" fillId="0" borderId="2" xfId="0" applyFont="1" applyBorder="1" applyAlignment="1" applyProtection="1">
      <alignment horizontal="left" vertical="center" wrapText="1" indent="1"/>
      <protection locked="0"/>
    </xf>
    <xf numFmtId="0" fontId="3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49" fontId="27" fillId="0" borderId="2" xfId="0" applyNumberFormat="1" applyFont="1" applyBorder="1" applyAlignment="1" applyProtection="1">
      <alignment horizontal="center" vertical="center"/>
      <protection locked="0"/>
    </xf>
    <xf numFmtId="0" fontId="28" fillId="0" borderId="2" xfId="0" applyFont="1" applyBorder="1" applyAlignment="1" applyProtection="1">
      <alignment horizontal="left" vertical="center" wrapText="1" indent="1"/>
      <protection locked="0"/>
    </xf>
    <xf numFmtId="0" fontId="19" fillId="0" borderId="2" xfId="0" applyFont="1" applyBorder="1" applyAlignment="1">
      <alignment horizontal="center" vertical="center"/>
    </xf>
    <xf numFmtId="49" fontId="25" fillId="0" borderId="2" xfId="0" applyNumberFormat="1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top" wrapText="1"/>
      <protection locked="0"/>
    </xf>
    <xf numFmtId="0" fontId="26" fillId="0" borderId="15" xfId="0" applyFont="1" applyBorder="1" applyAlignment="1" applyProtection="1">
      <alignment horizontal="center" vertical="top" wrapText="1"/>
      <protection locked="0"/>
    </xf>
    <xf numFmtId="0" fontId="26" fillId="0" borderId="16" xfId="0" applyFont="1" applyBorder="1" applyAlignment="1" applyProtection="1">
      <alignment horizontal="center" vertical="top" wrapText="1"/>
      <protection locked="0"/>
    </xf>
    <xf numFmtId="0" fontId="24" fillId="0" borderId="2" xfId="0" applyFont="1" applyBorder="1" applyAlignment="1" applyProtection="1">
      <alignment horizontal="left" vertical="center" wrapText="1" indent="1"/>
      <protection locked="0"/>
    </xf>
    <xf numFmtId="0" fontId="19" fillId="0" borderId="0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3" fillId="0" borderId="14" xfId="0" applyFont="1" applyBorder="1" applyAlignment="1">
      <alignment horizontal="right" vertical="center" wrapText="1" indent="1"/>
    </xf>
    <xf numFmtId="0" fontId="23" fillId="0" borderId="0" xfId="0" applyFont="1" applyBorder="1" applyAlignment="1">
      <alignment horizontal="right" vertical="center" wrapText="1" indent="1"/>
    </xf>
    <xf numFmtId="0" fontId="3" fillId="0" borderId="0" xfId="0" applyFont="1" applyBorder="1" applyAlignment="1" applyProtection="1">
      <alignment horizontal="center" vertical="center" shrinkToFit="1"/>
    </xf>
    <xf numFmtId="49" fontId="0" fillId="0" borderId="0" xfId="0" applyNumberFormat="1" applyBorder="1" applyAlignment="1" applyProtection="1">
      <alignment horizontal="center" vertical="center" shrinkToFit="1"/>
    </xf>
    <xf numFmtId="0" fontId="1" fillId="0" borderId="17" xfId="0" applyFont="1" applyBorder="1" applyAlignment="1" applyProtection="1">
      <alignment horizontal="left" vertical="center" shrinkToFit="1"/>
    </xf>
    <xf numFmtId="0" fontId="1" fillId="0" borderId="18" xfId="0" applyFont="1" applyBorder="1" applyAlignment="1" applyProtection="1">
      <alignment horizontal="left" vertical="center" shrinkToFit="1"/>
    </xf>
    <xf numFmtId="0" fontId="1" fillId="0" borderId="3" xfId="0" applyFont="1" applyBorder="1" applyAlignment="1" applyProtection="1">
      <alignment horizontal="left" vertical="center" shrinkToFit="1"/>
    </xf>
    <xf numFmtId="0" fontId="1" fillId="0" borderId="19" xfId="0" applyFont="1" applyBorder="1" applyAlignment="1" applyProtection="1">
      <alignment horizontal="left" vertical="center" shrinkToFit="1"/>
    </xf>
    <xf numFmtId="0" fontId="1" fillId="0" borderId="20" xfId="0" applyFont="1" applyBorder="1" applyAlignment="1" applyProtection="1">
      <alignment horizontal="left" vertical="center" shrinkToFit="1"/>
    </xf>
    <xf numFmtId="0" fontId="1" fillId="0" borderId="21" xfId="0" applyFont="1" applyBorder="1" applyAlignment="1" applyProtection="1">
      <alignment horizontal="left" vertical="center" shrinkToFit="1"/>
    </xf>
    <xf numFmtId="0" fontId="0" fillId="0" borderId="2" xfId="0" applyNumberFormat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right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17" xfId="0" applyFont="1" applyBorder="1" applyAlignment="1" applyProtection="1">
      <alignment horizontal="center" vertical="center" shrinkToFit="1"/>
    </xf>
    <xf numFmtId="0" fontId="3" fillId="0" borderId="18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19" xfId="0" applyFont="1" applyBorder="1" applyAlignment="1" applyProtection="1">
      <alignment horizontal="center" vertical="center" shrinkToFit="1"/>
    </xf>
    <xf numFmtId="0" fontId="3" fillId="0" borderId="20" xfId="0" applyFont="1" applyBorder="1" applyAlignment="1" applyProtection="1">
      <alignment horizontal="center" vertical="center" shrinkToFit="1"/>
    </xf>
    <xf numFmtId="0" fontId="3" fillId="0" borderId="21" xfId="0" applyFont="1" applyBorder="1" applyAlignment="1" applyProtection="1">
      <alignment horizontal="center" vertical="center" shrinkToFit="1"/>
    </xf>
    <xf numFmtId="0" fontId="0" fillId="0" borderId="13" xfId="0" applyNumberFormat="1" applyBorder="1" applyAlignment="1" applyProtection="1">
      <alignment horizontal="center" vertical="center" shrinkToFit="1"/>
    </xf>
    <xf numFmtId="0" fontId="0" fillId="0" borderId="26" xfId="0" applyNumberFormat="1" applyBorder="1" applyAlignment="1" applyProtection="1">
      <alignment horizontal="center" vertical="center" shrinkToFit="1"/>
    </xf>
    <xf numFmtId="0" fontId="0" fillId="0" borderId="1" xfId="0" applyNumberFormat="1" applyBorder="1" applyAlignment="1" applyProtection="1">
      <alignment horizontal="center" vertical="center" shrinkToFit="1"/>
    </xf>
    <xf numFmtId="0" fontId="0" fillId="5" borderId="17" xfId="0" applyFill="1" applyBorder="1" applyAlignment="1" applyProtection="1">
      <alignment horizontal="center" vertical="center" shrinkToFit="1"/>
      <protection locked="0"/>
    </xf>
    <xf numFmtId="0" fontId="0" fillId="5" borderId="18" xfId="0" applyFill="1" applyBorder="1" applyAlignment="1" applyProtection="1">
      <alignment horizontal="center" vertical="center" shrinkToFit="1"/>
      <protection locked="0"/>
    </xf>
    <xf numFmtId="0" fontId="0" fillId="5" borderId="3" xfId="0" applyFill="1" applyBorder="1" applyAlignment="1" applyProtection="1">
      <alignment horizontal="center" vertical="center" shrinkToFit="1"/>
      <protection locked="0"/>
    </xf>
    <xf numFmtId="0" fontId="0" fillId="5" borderId="19" xfId="0" applyFill="1" applyBorder="1" applyAlignment="1" applyProtection="1">
      <alignment horizontal="center" vertical="center" shrinkToFit="1"/>
      <protection locked="0"/>
    </xf>
    <xf numFmtId="0" fontId="0" fillId="5" borderId="20" xfId="0" applyFill="1" applyBorder="1" applyAlignment="1" applyProtection="1">
      <alignment horizontal="center" vertical="center" shrinkToFit="1"/>
      <protection locked="0"/>
    </xf>
    <xf numFmtId="0" fontId="0" fillId="5" borderId="21" xfId="0" applyFill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5" borderId="13" xfId="0" applyFont="1" applyFill="1" applyBorder="1" applyAlignment="1" applyProtection="1">
      <alignment horizontal="center" vertical="center" textRotation="255" wrapText="1" shrinkToFit="1"/>
      <protection locked="0"/>
    </xf>
    <xf numFmtId="0" fontId="3" fillId="5" borderId="1" xfId="0" applyFont="1" applyFill="1" applyBorder="1" applyAlignment="1" applyProtection="1">
      <alignment horizontal="center" vertical="center" textRotation="255" wrapText="1" shrinkToFit="1"/>
      <protection locked="0"/>
    </xf>
    <xf numFmtId="0" fontId="3" fillId="5" borderId="2" xfId="0" applyFont="1" applyFill="1" applyBorder="1" applyAlignment="1" applyProtection="1">
      <alignment horizontal="center" vertical="center" textRotation="255" shrinkToFit="1"/>
      <protection locked="0"/>
    </xf>
    <xf numFmtId="0" fontId="4" fillId="0" borderId="12" xfId="0" applyFont="1" applyBorder="1" applyAlignment="1" applyProtection="1">
      <alignment horizontal="distributed" vertical="center" shrinkToFit="1"/>
    </xf>
    <xf numFmtId="0" fontId="4" fillId="0" borderId="16" xfId="0" applyFont="1" applyBorder="1" applyAlignment="1" applyProtection="1">
      <alignment horizontal="distributed" vertical="center" shrinkToFit="1"/>
    </xf>
    <xf numFmtId="0" fontId="6" fillId="5" borderId="25" xfId="0" applyFont="1" applyFill="1" applyBorder="1" applyAlignment="1" applyProtection="1">
      <alignment horizontal="center" vertical="center" shrinkToFit="1"/>
      <protection locked="0"/>
    </xf>
    <xf numFmtId="0" fontId="0" fillId="5" borderId="15" xfId="0" applyFill="1" applyBorder="1" applyAlignment="1" applyProtection="1">
      <alignment horizontal="left" vertical="center" shrinkToFit="1"/>
      <protection locked="0"/>
    </xf>
    <xf numFmtId="0" fontId="0" fillId="5" borderId="16" xfId="0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right" vertical="center" shrinkToFit="1"/>
    </xf>
    <xf numFmtId="0" fontId="5" fillId="5" borderId="15" xfId="0" applyFont="1" applyFill="1" applyBorder="1" applyAlignment="1" applyProtection="1">
      <alignment horizontal="left" vertical="center" shrinkToFit="1"/>
      <protection locked="0"/>
    </xf>
    <xf numFmtId="0" fontId="5" fillId="5" borderId="16" xfId="0" applyFont="1" applyFill="1" applyBorder="1" applyAlignment="1" applyProtection="1">
      <alignment horizontal="left" vertical="center" shrinkToFit="1"/>
      <protection locked="0"/>
    </xf>
    <xf numFmtId="0" fontId="20" fillId="0" borderId="13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4</xdr:row>
      <xdr:rowOff>57150</xdr:rowOff>
    </xdr:from>
    <xdr:to>
      <xdr:col>2</xdr:col>
      <xdr:colOff>352425</xdr:colOff>
      <xdr:row>5</xdr:row>
      <xdr:rowOff>304800</xdr:rowOff>
    </xdr:to>
    <xdr:sp macro="" textlink="">
      <xdr:nvSpPr>
        <xdr:cNvPr id="5677" name="Oval 1"/>
        <xdr:cNvSpPr>
          <a:spLocks noChangeArrowheads="1"/>
        </xdr:cNvSpPr>
      </xdr:nvSpPr>
      <xdr:spPr bwMode="auto">
        <a:xfrm>
          <a:off x="466725" y="1019175"/>
          <a:ext cx="323850" cy="6286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47625</xdr:colOff>
      <xdr:row>5</xdr:row>
      <xdr:rowOff>66675</xdr:rowOff>
    </xdr:from>
    <xdr:to>
      <xdr:col>5</xdr:col>
      <xdr:colOff>0</xdr:colOff>
      <xdr:row>5</xdr:row>
      <xdr:rowOff>314325</xdr:rowOff>
    </xdr:to>
    <xdr:sp macro="" textlink="">
      <xdr:nvSpPr>
        <xdr:cNvPr id="5678" name="Oval 2"/>
        <xdr:cNvSpPr>
          <a:spLocks noChangeArrowheads="1"/>
        </xdr:cNvSpPr>
      </xdr:nvSpPr>
      <xdr:spPr bwMode="auto">
        <a:xfrm>
          <a:off x="1257300" y="1409700"/>
          <a:ext cx="266700" cy="2476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200025</xdr:colOff>
      <xdr:row>3</xdr:row>
      <xdr:rowOff>123825</xdr:rowOff>
    </xdr:from>
    <xdr:to>
      <xdr:col>13</xdr:col>
      <xdr:colOff>190500</xdr:colOff>
      <xdr:row>4</xdr:row>
      <xdr:rowOff>190500</xdr:rowOff>
    </xdr:to>
    <xdr:sp macro="" textlink="">
      <xdr:nvSpPr>
        <xdr:cNvPr id="5679" name="Line 3"/>
        <xdr:cNvSpPr>
          <a:spLocks noChangeShapeType="1"/>
        </xdr:cNvSpPr>
      </xdr:nvSpPr>
      <xdr:spPr bwMode="auto">
        <a:xfrm flipH="1" flipV="1">
          <a:off x="6467475" y="838200"/>
          <a:ext cx="1304925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350520</xdr:colOff>
      <xdr:row>8</xdr:row>
      <xdr:rowOff>200025</xdr:rowOff>
    </xdr:from>
    <xdr:to>
      <xdr:col>10</xdr:col>
      <xdr:colOff>43304</xdr:colOff>
      <xdr:row>10</xdr:row>
      <xdr:rowOff>7825</xdr:rowOff>
    </xdr:to>
    <xdr:sp macro="" textlink="">
      <xdr:nvSpPr>
        <xdr:cNvPr id="5" name="円/楕円 4"/>
        <xdr:cNvSpPr/>
      </xdr:nvSpPr>
      <xdr:spPr>
        <a:xfrm>
          <a:off x="5617845" y="2476500"/>
          <a:ext cx="350009" cy="2459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302895</xdr:colOff>
      <xdr:row>12</xdr:row>
      <xdr:rowOff>47625</xdr:rowOff>
    </xdr:from>
    <xdr:to>
      <xdr:col>10</xdr:col>
      <xdr:colOff>4527</xdr:colOff>
      <xdr:row>13</xdr:row>
      <xdr:rowOff>57624</xdr:rowOff>
    </xdr:to>
    <xdr:sp macro="" textlink="">
      <xdr:nvSpPr>
        <xdr:cNvPr id="6" name="円/楕円 5"/>
        <xdr:cNvSpPr/>
      </xdr:nvSpPr>
      <xdr:spPr>
        <a:xfrm>
          <a:off x="5570220" y="3181350"/>
          <a:ext cx="358857" cy="21954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649271</xdr:colOff>
      <xdr:row>9</xdr:row>
      <xdr:rowOff>181356</xdr:rowOff>
    </xdr:from>
    <xdr:to>
      <xdr:col>14</xdr:col>
      <xdr:colOff>20</xdr:colOff>
      <xdr:row>12</xdr:row>
      <xdr:rowOff>152468</xdr:rowOff>
    </xdr:to>
    <xdr:cxnSp macro="">
      <xdr:nvCxnSpPr>
        <xdr:cNvPr id="7" name="直線矢印コネクタ 6"/>
        <xdr:cNvCxnSpPr>
          <a:endCxn id="5" idx="5"/>
        </xdr:cNvCxnSpPr>
      </xdr:nvCxnSpPr>
      <xdr:spPr>
        <a:xfrm flipH="1" flipV="1">
          <a:off x="5916596" y="2686431"/>
          <a:ext cx="2255874" cy="599762"/>
        </a:xfrm>
        <a:prstGeom prst="straightConnector1">
          <a:avLst/>
        </a:prstGeom>
        <a:ln w="95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4527</xdr:colOff>
      <xdr:row>12</xdr:row>
      <xdr:rowOff>152400</xdr:rowOff>
    </xdr:from>
    <xdr:to>
      <xdr:col>14</xdr:col>
      <xdr:colOff>3391</xdr:colOff>
      <xdr:row>12</xdr:row>
      <xdr:rowOff>157400</xdr:rowOff>
    </xdr:to>
    <xdr:cxnSp macro="">
      <xdr:nvCxnSpPr>
        <xdr:cNvPr id="8" name="直線矢印コネクタ 7"/>
        <xdr:cNvCxnSpPr>
          <a:endCxn id="6" idx="6"/>
        </xdr:cNvCxnSpPr>
      </xdr:nvCxnSpPr>
      <xdr:spPr>
        <a:xfrm flipH="1">
          <a:off x="5929077" y="3286125"/>
          <a:ext cx="2246764" cy="5000"/>
        </a:xfrm>
        <a:prstGeom prst="straightConnector1">
          <a:avLst/>
        </a:prstGeom>
        <a:ln w="95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457200</xdr:colOff>
      <xdr:row>20</xdr:row>
      <xdr:rowOff>123825</xdr:rowOff>
    </xdr:from>
    <xdr:to>
      <xdr:col>13</xdr:col>
      <xdr:colOff>275066</xdr:colOff>
      <xdr:row>20</xdr:row>
      <xdr:rowOff>123825</xdr:rowOff>
    </xdr:to>
    <xdr:cxnSp macro="">
      <xdr:nvCxnSpPr>
        <xdr:cNvPr id="19" name="直線矢印コネクタ 18"/>
        <xdr:cNvCxnSpPr/>
      </xdr:nvCxnSpPr>
      <xdr:spPr>
        <a:xfrm flipH="1">
          <a:off x="7038975" y="5010150"/>
          <a:ext cx="1132316" cy="0"/>
        </a:xfrm>
        <a:prstGeom prst="straightConnector1">
          <a:avLst/>
        </a:prstGeom>
        <a:ln w="95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116205</xdr:colOff>
      <xdr:row>6</xdr:row>
      <xdr:rowOff>142874</xdr:rowOff>
    </xdr:from>
    <xdr:to>
      <xdr:col>13</xdr:col>
      <xdr:colOff>270529</xdr:colOff>
      <xdr:row>10</xdr:row>
      <xdr:rowOff>38338</xdr:rowOff>
    </xdr:to>
    <xdr:cxnSp macro="">
      <xdr:nvCxnSpPr>
        <xdr:cNvPr id="21" name="直線矢印コネクタ 20"/>
        <xdr:cNvCxnSpPr/>
      </xdr:nvCxnSpPr>
      <xdr:spPr>
        <a:xfrm flipH="1">
          <a:off x="1971675" y="1943099"/>
          <a:ext cx="6419849" cy="809626"/>
        </a:xfrm>
        <a:prstGeom prst="straightConnector1">
          <a:avLst/>
        </a:prstGeom>
        <a:ln w="95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showZeros="0" tabSelected="1" view="pageBreakPreview" zoomScaleNormal="100" zoomScaleSheetLayoutView="100" workbookViewId="0">
      <selection activeCell="B2" sqref="B2:D2"/>
    </sheetView>
  </sheetViews>
  <sheetFormatPr defaultColWidth="9" defaultRowHeight="13.5" x14ac:dyDescent="0.15"/>
  <cols>
    <col min="1" max="1" width="0.875" style="13" customWidth="1"/>
    <col min="2" max="3" width="4.875" style="16" customWidth="1"/>
    <col min="4" max="4" width="5.25" style="13" customWidth="1"/>
    <col min="5" max="6" width="4.125" style="13" customWidth="1"/>
    <col min="7" max="7" width="6.625" style="13" customWidth="1"/>
    <col min="8" max="8" width="30.5" style="13" customWidth="1"/>
    <col min="9" max="9" width="3.75" style="24" customWidth="1"/>
    <col min="10" max="10" width="8.625" style="24" customWidth="1"/>
    <col min="11" max="13" width="8.625" style="13" customWidth="1"/>
    <col min="14" max="14" width="1.75" style="13" customWidth="1"/>
    <col min="15" max="18" width="9" style="13"/>
    <col min="19" max="19" width="11.5" style="13" customWidth="1"/>
    <col min="20" max="20" width="4.625" style="13" customWidth="1"/>
    <col min="21" max="16384" width="9" style="13"/>
  </cols>
  <sheetData>
    <row r="1" spans="1:19" ht="3.75" customHeight="1" thickBot="1" x14ac:dyDescent="0.2"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9" ht="30" customHeight="1" thickTop="1" thickBot="1" x14ac:dyDescent="0.2">
      <c r="B2" s="133" t="s">
        <v>138</v>
      </c>
      <c r="C2" s="134"/>
      <c r="D2" s="135"/>
      <c r="F2" s="136" t="s">
        <v>219</v>
      </c>
      <c r="G2" s="136"/>
      <c r="H2" s="136"/>
      <c r="I2" s="136"/>
      <c r="J2" s="136"/>
      <c r="L2" s="137" t="s">
        <v>26</v>
      </c>
      <c r="M2" s="138"/>
      <c r="O2" s="126" t="s">
        <v>210</v>
      </c>
      <c r="P2" s="127"/>
      <c r="Q2" s="127"/>
      <c r="R2" s="127"/>
      <c r="S2" s="128"/>
    </row>
    <row r="3" spans="1:19" ht="22.5" customHeight="1" thickBot="1" x14ac:dyDescent="0.2">
      <c r="F3" s="14"/>
      <c r="G3" s="14"/>
      <c r="H3" s="14"/>
      <c r="I3" s="14"/>
      <c r="J3" s="14"/>
      <c r="L3" s="17"/>
      <c r="M3" s="17"/>
      <c r="O3" s="129" t="s">
        <v>211</v>
      </c>
      <c r="P3" s="130"/>
      <c r="Q3" s="130"/>
      <c r="R3" s="130"/>
      <c r="S3" s="131"/>
    </row>
    <row r="4" spans="1:19" ht="20.100000000000001" customHeight="1" thickTop="1" x14ac:dyDescent="0.15">
      <c r="H4" s="18" t="s">
        <v>27</v>
      </c>
      <c r="I4" s="19" t="s">
        <v>139</v>
      </c>
      <c r="J4" s="139">
        <v>222</v>
      </c>
      <c r="K4" s="139"/>
      <c r="L4" s="15" t="s">
        <v>140</v>
      </c>
      <c r="N4" s="20"/>
      <c r="O4" s="20"/>
      <c r="P4" s="20"/>
      <c r="Q4" s="20"/>
      <c r="R4" s="20"/>
      <c r="S4" s="20"/>
    </row>
    <row r="5" spans="1:19" ht="30" customHeight="1" x14ac:dyDescent="0.15">
      <c r="B5" s="70" t="s">
        <v>66</v>
      </c>
      <c r="C5" s="142" t="s">
        <v>30</v>
      </c>
      <c r="D5" s="143" t="s">
        <v>68</v>
      </c>
      <c r="E5" s="144" t="s">
        <v>141</v>
      </c>
      <c r="F5" s="145"/>
      <c r="G5" s="68" t="s">
        <v>31</v>
      </c>
      <c r="H5" s="146" t="s">
        <v>142</v>
      </c>
      <c r="I5" s="147"/>
      <c r="J5" s="69" t="s">
        <v>32</v>
      </c>
      <c r="K5" s="148" t="s">
        <v>143</v>
      </c>
      <c r="L5" s="148"/>
      <c r="M5" s="149"/>
      <c r="N5" s="67"/>
      <c r="O5" s="152" t="s">
        <v>196</v>
      </c>
      <c r="P5" s="153"/>
      <c r="Q5" s="153"/>
      <c r="R5" s="153"/>
      <c r="S5" s="153"/>
    </row>
    <row r="6" spans="1:19" ht="30" customHeight="1" thickBot="1" x14ac:dyDescent="0.2">
      <c r="B6" s="71" t="s">
        <v>67</v>
      </c>
      <c r="C6" s="142"/>
      <c r="D6" s="143"/>
      <c r="E6" s="72" t="s">
        <v>33</v>
      </c>
      <c r="F6" s="73" t="s">
        <v>34</v>
      </c>
      <c r="G6" s="68" t="s">
        <v>35</v>
      </c>
      <c r="H6" s="146" t="s">
        <v>144</v>
      </c>
      <c r="I6" s="147"/>
      <c r="J6" s="69" t="s">
        <v>220</v>
      </c>
      <c r="K6" s="150" t="s">
        <v>221</v>
      </c>
      <c r="L6" s="150"/>
      <c r="M6" s="151"/>
    </row>
    <row r="7" spans="1:19" ht="18" customHeight="1" thickTop="1" x14ac:dyDescent="0.15">
      <c r="B7" s="21"/>
      <c r="C7" s="22"/>
      <c r="D7" s="23"/>
      <c r="E7" s="24"/>
      <c r="F7" s="24"/>
      <c r="G7" s="24"/>
      <c r="O7" s="154" t="s">
        <v>197</v>
      </c>
      <c r="P7" s="155"/>
      <c r="Q7" s="155"/>
      <c r="R7" s="155"/>
      <c r="S7" s="156"/>
    </row>
    <row r="8" spans="1:19" s="20" customFormat="1" ht="18" customHeight="1" thickBot="1" x14ac:dyDescent="0.2">
      <c r="B8" s="140" t="s">
        <v>36</v>
      </c>
      <c r="C8" s="140"/>
      <c r="D8" s="141" t="s">
        <v>37</v>
      </c>
      <c r="E8" s="141"/>
      <c r="F8" s="141"/>
      <c r="G8" s="140" t="s">
        <v>38</v>
      </c>
      <c r="H8" s="140"/>
      <c r="I8" s="141" t="s">
        <v>39</v>
      </c>
      <c r="J8" s="141"/>
      <c r="K8" s="141"/>
      <c r="L8" s="141"/>
      <c r="M8" s="141"/>
      <c r="O8" s="157" t="s">
        <v>198</v>
      </c>
      <c r="P8" s="158"/>
      <c r="Q8" s="158"/>
      <c r="R8" s="158"/>
      <c r="S8" s="159"/>
    </row>
    <row r="9" spans="1:19" s="16" customFormat="1" ht="18" customHeight="1" thickTop="1" x14ac:dyDescent="0.15">
      <c r="B9" s="163" t="s">
        <v>40</v>
      </c>
      <c r="C9" s="163"/>
      <c r="D9" s="25" t="s">
        <v>41</v>
      </c>
      <c r="E9" s="163" t="s">
        <v>42</v>
      </c>
      <c r="F9" s="163"/>
      <c r="G9" s="163" t="s">
        <v>145</v>
      </c>
      <c r="H9" s="163"/>
      <c r="I9" s="164" t="s">
        <v>44</v>
      </c>
      <c r="J9" s="164"/>
      <c r="K9" s="26" t="s">
        <v>45</v>
      </c>
      <c r="L9" s="26" t="s">
        <v>46</v>
      </c>
      <c r="M9" s="27" t="s">
        <v>47</v>
      </c>
      <c r="O9" s="28"/>
      <c r="P9" s="13"/>
      <c r="Q9" s="13"/>
      <c r="R9" s="13"/>
      <c r="S9" s="13"/>
    </row>
    <row r="10" spans="1:19" ht="16.5" customHeight="1" x14ac:dyDescent="0.15">
      <c r="B10" s="165" t="s">
        <v>48</v>
      </c>
      <c r="C10" s="166"/>
      <c r="D10" s="160" t="s">
        <v>222</v>
      </c>
      <c r="E10" s="161" t="s">
        <v>199</v>
      </c>
      <c r="F10" s="161"/>
      <c r="G10" s="162" t="s">
        <v>201</v>
      </c>
      <c r="H10" s="162"/>
      <c r="I10" s="29" t="s">
        <v>49</v>
      </c>
      <c r="J10" s="74">
        <v>50</v>
      </c>
      <c r="K10" s="74">
        <v>45</v>
      </c>
      <c r="L10" s="75">
        <v>55</v>
      </c>
      <c r="M10" s="30">
        <f t="shared" ref="M10:M18" si="0">SUM(J10:L10)</f>
        <v>150</v>
      </c>
      <c r="N10" s="20" t="s">
        <v>146</v>
      </c>
      <c r="O10" s="15"/>
    </row>
    <row r="11" spans="1:19" ht="16.5" customHeight="1" x14ac:dyDescent="0.15">
      <c r="B11" s="167"/>
      <c r="C11" s="168"/>
      <c r="D11" s="160"/>
      <c r="E11" s="161"/>
      <c r="F11" s="161"/>
      <c r="G11" s="162"/>
      <c r="H11" s="162"/>
      <c r="I11" s="29" t="s">
        <v>50</v>
      </c>
      <c r="J11" s="74">
        <v>1</v>
      </c>
      <c r="K11" s="74">
        <v>1</v>
      </c>
      <c r="L11" s="75">
        <v>1</v>
      </c>
      <c r="M11" s="30">
        <f t="shared" si="0"/>
        <v>3</v>
      </c>
      <c r="N11" s="20" t="s">
        <v>147</v>
      </c>
      <c r="O11" s="15"/>
    </row>
    <row r="12" spans="1:19" ht="16.5" customHeight="1" x14ac:dyDescent="0.15">
      <c r="B12" s="167"/>
      <c r="C12" s="168"/>
      <c r="D12" s="160"/>
      <c r="E12" s="161"/>
      <c r="F12" s="161"/>
      <c r="G12" s="162"/>
      <c r="H12" s="162"/>
      <c r="I12" s="29" t="s">
        <v>47</v>
      </c>
      <c r="J12" s="75">
        <f>SUM(J10:J11)</f>
        <v>51</v>
      </c>
      <c r="K12" s="75">
        <f>SUM(K10:K11)</f>
        <v>46</v>
      </c>
      <c r="L12" s="75">
        <f>SUM(L10:L11)</f>
        <v>56</v>
      </c>
      <c r="M12" s="30">
        <f t="shared" si="0"/>
        <v>153</v>
      </c>
      <c r="N12" s="28"/>
      <c r="O12" s="15"/>
    </row>
    <row r="13" spans="1:19" ht="16.5" customHeight="1" x14ac:dyDescent="0.15">
      <c r="B13" s="141" t="s">
        <v>51</v>
      </c>
      <c r="C13" s="141"/>
      <c r="D13" s="160" t="s">
        <v>120</v>
      </c>
      <c r="E13" s="161" t="s">
        <v>200</v>
      </c>
      <c r="F13" s="161"/>
      <c r="G13" s="162" t="s">
        <v>202</v>
      </c>
      <c r="H13" s="162"/>
      <c r="I13" s="29" t="s">
        <v>49</v>
      </c>
      <c r="J13" s="74">
        <v>50</v>
      </c>
      <c r="K13" s="31"/>
      <c r="L13" s="31"/>
      <c r="M13" s="30">
        <f t="shared" si="0"/>
        <v>50</v>
      </c>
      <c r="O13" s="32" t="s">
        <v>148</v>
      </c>
    </row>
    <row r="14" spans="1:19" ht="16.5" customHeight="1" x14ac:dyDescent="0.15">
      <c r="B14" s="141"/>
      <c r="C14" s="141"/>
      <c r="D14" s="160"/>
      <c r="E14" s="161"/>
      <c r="F14" s="161"/>
      <c r="G14" s="162"/>
      <c r="H14" s="162"/>
      <c r="I14" s="29" t="s">
        <v>50</v>
      </c>
      <c r="J14" s="74">
        <v>1</v>
      </c>
      <c r="K14" s="31"/>
      <c r="L14" s="31"/>
      <c r="M14" s="30">
        <f t="shared" si="0"/>
        <v>1</v>
      </c>
      <c r="O14" s="20" t="s">
        <v>149</v>
      </c>
    </row>
    <row r="15" spans="1:19" ht="16.5" customHeight="1" x14ac:dyDescent="0.15">
      <c r="B15" s="141"/>
      <c r="C15" s="141"/>
      <c r="D15" s="160"/>
      <c r="E15" s="161"/>
      <c r="F15" s="161"/>
      <c r="G15" s="162"/>
      <c r="H15" s="162"/>
      <c r="I15" s="29" t="s">
        <v>47</v>
      </c>
      <c r="J15" s="75">
        <f>SUM(J13:J14)</f>
        <v>51</v>
      </c>
      <c r="K15" s="31">
        <f>SUM(K13:K14)</f>
        <v>0</v>
      </c>
      <c r="L15" s="31">
        <f>SUM(L13:L14)</f>
        <v>0</v>
      </c>
      <c r="M15" s="30">
        <f t="shared" si="0"/>
        <v>51</v>
      </c>
      <c r="O15" s="20" t="s">
        <v>150</v>
      </c>
    </row>
    <row r="16" spans="1:19" ht="16.5" customHeight="1" x14ac:dyDescent="0.15">
      <c r="A16" s="47"/>
      <c r="B16" s="177" t="s">
        <v>52</v>
      </c>
      <c r="C16" s="177"/>
      <c r="D16" s="178" t="s">
        <v>122</v>
      </c>
      <c r="E16" s="161" t="s">
        <v>207</v>
      </c>
      <c r="F16" s="161"/>
      <c r="G16" s="176" t="s">
        <v>208</v>
      </c>
      <c r="H16" s="176"/>
      <c r="I16" s="48" t="s">
        <v>49</v>
      </c>
      <c r="J16" s="74">
        <v>50</v>
      </c>
      <c r="K16" s="49"/>
      <c r="L16" s="49"/>
      <c r="M16" s="54">
        <f t="shared" si="0"/>
        <v>50</v>
      </c>
      <c r="N16" s="47"/>
      <c r="O16" s="35" t="s">
        <v>151</v>
      </c>
      <c r="P16" s="47"/>
      <c r="Q16" s="47"/>
      <c r="R16" s="47"/>
      <c r="S16" s="47"/>
    </row>
    <row r="17" spans="1:20" ht="16.5" customHeight="1" x14ac:dyDescent="0.15">
      <c r="A17" s="47"/>
      <c r="B17" s="177"/>
      <c r="C17" s="177"/>
      <c r="D17" s="178"/>
      <c r="E17" s="161"/>
      <c r="F17" s="161"/>
      <c r="G17" s="176"/>
      <c r="H17" s="176"/>
      <c r="I17" s="48" t="s">
        <v>50</v>
      </c>
      <c r="J17" s="74">
        <v>1</v>
      </c>
      <c r="K17" s="49"/>
      <c r="L17" s="49"/>
      <c r="M17" s="54">
        <f t="shared" si="0"/>
        <v>1</v>
      </c>
      <c r="N17" s="47"/>
      <c r="O17" s="47"/>
      <c r="P17" s="47"/>
      <c r="Q17" s="47"/>
      <c r="R17" s="47"/>
      <c r="S17" s="47"/>
    </row>
    <row r="18" spans="1:20" ht="16.5" customHeight="1" x14ac:dyDescent="0.15">
      <c r="A18" s="47"/>
      <c r="B18" s="177"/>
      <c r="C18" s="177"/>
      <c r="D18" s="178"/>
      <c r="E18" s="161"/>
      <c r="F18" s="161"/>
      <c r="G18" s="176"/>
      <c r="H18" s="176"/>
      <c r="I18" s="48" t="s">
        <v>47</v>
      </c>
      <c r="J18" s="75">
        <f>SUM(J16:J17)</f>
        <v>51</v>
      </c>
      <c r="K18" s="49">
        <f>SUM(K16:K17)</f>
        <v>0</v>
      </c>
      <c r="L18" s="49">
        <f>SUM(L16:L17)</f>
        <v>0</v>
      </c>
      <c r="M18" s="54">
        <f t="shared" si="0"/>
        <v>51</v>
      </c>
      <c r="N18" s="47"/>
      <c r="O18" s="50" t="s">
        <v>192</v>
      </c>
      <c r="P18" s="47"/>
      <c r="Q18" s="47"/>
      <c r="R18" s="47"/>
      <c r="S18" s="47"/>
    </row>
    <row r="19" spans="1:20" ht="22.5" customHeight="1" x14ac:dyDescent="0.15">
      <c r="A19" s="47"/>
      <c r="B19" s="179" t="s">
        <v>152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1"/>
      <c r="N19" s="47"/>
      <c r="O19" s="47"/>
      <c r="P19" s="47"/>
      <c r="Q19" s="47"/>
      <c r="R19" s="47"/>
      <c r="S19" s="47"/>
    </row>
    <row r="20" spans="1:20" ht="16.5" customHeight="1" x14ac:dyDescent="0.15">
      <c r="A20" s="47"/>
      <c r="B20" s="177" t="s">
        <v>62</v>
      </c>
      <c r="C20" s="177"/>
      <c r="D20" s="178" t="s">
        <v>131</v>
      </c>
      <c r="E20" s="161" t="s">
        <v>203</v>
      </c>
      <c r="F20" s="161"/>
      <c r="G20" s="182" t="s">
        <v>209</v>
      </c>
      <c r="H20" s="182"/>
      <c r="I20" s="48" t="s">
        <v>49</v>
      </c>
      <c r="J20" s="74">
        <v>50</v>
      </c>
      <c r="K20" s="49"/>
      <c r="L20" s="49"/>
      <c r="M20" s="54">
        <f t="shared" ref="M20:M31" si="1">SUM(J20:L20)</f>
        <v>50</v>
      </c>
      <c r="N20" s="47"/>
      <c r="O20" s="50"/>
      <c r="P20" s="51"/>
      <c r="Q20" s="51"/>
      <c r="R20" s="51"/>
      <c r="S20" s="51"/>
      <c r="T20" s="33"/>
    </row>
    <row r="21" spans="1:20" ht="16.5" customHeight="1" x14ac:dyDescent="0.15">
      <c r="A21" s="47"/>
      <c r="B21" s="177"/>
      <c r="C21" s="177"/>
      <c r="D21" s="178"/>
      <c r="E21" s="161"/>
      <c r="F21" s="161"/>
      <c r="G21" s="182"/>
      <c r="H21" s="182"/>
      <c r="I21" s="48" t="s">
        <v>50</v>
      </c>
      <c r="J21" s="74">
        <v>1</v>
      </c>
      <c r="K21" s="49"/>
      <c r="L21" s="49"/>
      <c r="M21" s="54">
        <f t="shared" si="1"/>
        <v>1</v>
      </c>
      <c r="N21" s="47"/>
      <c r="O21" s="35" t="s">
        <v>154</v>
      </c>
      <c r="P21" s="52"/>
      <c r="Q21" s="52"/>
      <c r="R21" s="52"/>
      <c r="S21" s="52"/>
      <c r="T21" s="33"/>
    </row>
    <row r="22" spans="1:20" ht="16.5" customHeight="1" x14ac:dyDescent="0.15">
      <c r="A22" s="47"/>
      <c r="B22" s="177"/>
      <c r="C22" s="177"/>
      <c r="D22" s="178"/>
      <c r="E22" s="161"/>
      <c r="F22" s="161"/>
      <c r="G22" s="182"/>
      <c r="H22" s="182"/>
      <c r="I22" s="48" t="s">
        <v>47</v>
      </c>
      <c r="J22" s="75">
        <f>SUM(J20:J21)</f>
        <v>51</v>
      </c>
      <c r="K22" s="49">
        <f>SUM(K20:K21)</f>
        <v>0</v>
      </c>
      <c r="L22" s="49">
        <f>SUM(L20:L21)</f>
        <v>0</v>
      </c>
      <c r="M22" s="54">
        <f t="shared" si="1"/>
        <v>51</v>
      </c>
      <c r="N22" s="47"/>
      <c r="O22" s="35" t="s">
        <v>155</v>
      </c>
      <c r="P22" s="35"/>
      <c r="Q22" s="35"/>
      <c r="R22" s="35"/>
      <c r="S22" s="35"/>
    </row>
    <row r="23" spans="1:20" ht="16.5" customHeight="1" x14ac:dyDescent="0.15">
      <c r="A23" s="47"/>
      <c r="B23" s="169" t="s">
        <v>63</v>
      </c>
      <c r="C23" s="170"/>
      <c r="D23" s="175" t="s">
        <v>131</v>
      </c>
      <c r="E23" s="161" t="s">
        <v>203</v>
      </c>
      <c r="F23" s="161"/>
      <c r="G23" s="176" t="s">
        <v>205</v>
      </c>
      <c r="H23" s="176"/>
      <c r="I23" s="53" t="s">
        <v>49</v>
      </c>
      <c r="J23" s="76">
        <v>50</v>
      </c>
      <c r="K23" s="78">
        <v>45</v>
      </c>
      <c r="L23" s="78">
        <v>55</v>
      </c>
      <c r="M23" s="54">
        <f t="shared" si="1"/>
        <v>150</v>
      </c>
      <c r="N23" s="55"/>
      <c r="O23" s="35"/>
      <c r="P23" s="56"/>
      <c r="Q23" s="56"/>
      <c r="R23" s="56"/>
      <c r="S23" s="47"/>
    </row>
    <row r="24" spans="1:20" ht="16.5" customHeight="1" x14ac:dyDescent="0.15">
      <c r="A24" s="47"/>
      <c r="B24" s="171"/>
      <c r="C24" s="172"/>
      <c r="D24" s="175"/>
      <c r="E24" s="161"/>
      <c r="F24" s="161"/>
      <c r="G24" s="176"/>
      <c r="H24" s="176"/>
      <c r="I24" s="53" t="s">
        <v>50</v>
      </c>
      <c r="J24" s="76">
        <v>1</v>
      </c>
      <c r="K24" s="78">
        <v>1</v>
      </c>
      <c r="L24" s="78">
        <v>1</v>
      </c>
      <c r="M24" s="54">
        <f t="shared" si="1"/>
        <v>3</v>
      </c>
      <c r="N24" s="55"/>
      <c r="O24" s="35"/>
      <c r="P24" s="57"/>
      <c r="Q24" s="57"/>
      <c r="R24" s="57"/>
      <c r="S24" s="47"/>
    </row>
    <row r="25" spans="1:20" ht="16.5" customHeight="1" x14ac:dyDescent="0.15">
      <c r="A25" s="47"/>
      <c r="B25" s="173"/>
      <c r="C25" s="174"/>
      <c r="D25" s="175"/>
      <c r="E25" s="161"/>
      <c r="F25" s="161"/>
      <c r="G25" s="176"/>
      <c r="H25" s="176"/>
      <c r="I25" s="53" t="s">
        <v>47</v>
      </c>
      <c r="J25" s="77">
        <f>SUM(J23:J24)</f>
        <v>51</v>
      </c>
      <c r="K25" s="78">
        <v>46</v>
      </c>
      <c r="L25" s="78">
        <f>SUM(L23:L24)</f>
        <v>56</v>
      </c>
      <c r="M25" s="54">
        <f t="shared" si="1"/>
        <v>153</v>
      </c>
      <c r="N25" s="55"/>
      <c r="O25" s="35"/>
      <c r="P25" s="57"/>
      <c r="Q25" s="57"/>
      <c r="R25" s="57"/>
      <c r="S25" s="47"/>
    </row>
    <row r="26" spans="1:20" ht="16.5" customHeight="1" x14ac:dyDescent="0.15">
      <c r="A26" s="47"/>
      <c r="B26" s="177" t="s">
        <v>90</v>
      </c>
      <c r="C26" s="177"/>
      <c r="D26" s="175" t="s">
        <v>123</v>
      </c>
      <c r="E26" s="161" t="s">
        <v>204</v>
      </c>
      <c r="F26" s="161"/>
      <c r="G26" s="176" t="s">
        <v>206</v>
      </c>
      <c r="H26" s="176"/>
      <c r="I26" s="48" t="s">
        <v>49</v>
      </c>
      <c r="J26" s="76">
        <v>50</v>
      </c>
      <c r="K26" s="78">
        <v>45</v>
      </c>
      <c r="L26" s="78">
        <v>55</v>
      </c>
      <c r="M26" s="54">
        <f t="shared" si="1"/>
        <v>150</v>
      </c>
      <c r="N26" s="52"/>
      <c r="O26" s="35"/>
      <c r="P26" s="52"/>
      <c r="Q26" s="52"/>
      <c r="R26" s="52"/>
      <c r="S26" s="52"/>
    </row>
    <row r="27" spans="1:20" ht="16.5" customHeight="1" x14ac:dyDescent="0.15">
      <c r="A27" s="47"/>
      <c r="B27" s="177"/>
      <c r="C27" s="177"/>
      <c r="D27" s="175"/>
      <c r="E27" s="161"/>
      <c r="F27" s="161"/>
      <c r="G27" s="176"/>
      <c r="H27" s="176"/>
      <c r="I27" s="48" t="s">
        <v>50</v>
      </c>
      <c r="J27" s="76">
        <v>1</v>
      </c>
      <c r="K27" s="78">
        <v>1</v>
      </c>
      <c r="L27" s="78">
        <v>1</v>
      </c>
      <c r="M27" s="54">
        <f t="shared" si="1"/>
        <v>3</v>
      </c>
      <c r="N27" s="52"/>
      <c r="O27" s="35"/>
      <c r="P27" s="35"/>
      <c r="Q27" s="47"/>
      <c r="R27" s="47"/>
      <c r="S27" s="47"/>
    </row>
    <row r="28" spans="1:20" ht="16.5" customHeight="1" thickBot="1" x14ac:dyDescent="0.2">
      <c r="A28" s="47"/>
      <c r="B28" s="177"/>
      <c r="C28" s="177"/>
      <c r="D28" s="175"/>
      <c r="E28" s="161"/>
      <c r="F28" s="161"/>
      <c r="G28" s="176"/>
      <c r="H28" s="176"/>
      <c r="I28" s="48" t="s">
        <v>47</v>
      </c>
      <c r="J28" s="77">
        <f>SUM(J26:J27)</f>
        <v>51</v>
      </c>
      <c r="K28" s="77">
        <v>46</v>
      </c>
      <c r="L28" s="77">
        <v>56</v>
      </c>
      <c r="M28" s="54">
        <f t="shared" si="1"/>
        <v>153</v>
      </c>
      <c r="N28" s="52"/>
      <c r="O28" s="35"/>
      <c r="P28" s="47"/>
      <c r="Q28" s="47"/>
      <c r="R28" s="47"/>
      <c r="S28" s="47"/>
    </row>
    <row r="29" spans="1:20" ht="16.5" customHeight="1" x14ac:dyDescent="0.15">
      <c r="A29" s="47"/>
      <c r="B29" s="183"/>
      <c r="C29" s="183"/>
      <c r="D29" s="184"/>
      <c r="E29" s="185"/>
      <c r="F29" s="185"/>
      <c r="G29" s="186" t="s">
        <v>64</v>
      </c>
      <c r="H29" s="186"/>
      <c r="I29" s="58" t="s">
        <v>49</v>
      </c>
      <c r="J29" s="59">
        <f>SUM(J23,J13,J16,J20,J10,J26)</f>
        <v>300</v>
      </c>
      <c r="K29" s="60">
        <f>SUM(K10,K23,K26)</f>
        <v>135</v>
      </c>
      <c r="L29" s="60">
        <f>SUM(L23,L10,L26)</f>
        <v>165</v>
      </c>
      <c r="M29" s="61">
        <f t="shared" si="1"/>
        <v>600</v>
      </c>
      <c r="N29" s="35" t="s">
        <v>153</v>
      </c>
      <c r="O29" s="47"/>
      <c r="P29" s="47"/>
      <c r="Q29" s="47"/>
      <c r="R29" s="47"/>
      <c r="S29" s="47"/>
    </row>
    <row r="30" spans="1:20" ht="16.5" customHeight="1" x14ac:dyDescent="0.15">
      <c r="A30" s="47"/>
      <c r="B30" s="183"/>
      <c r="C30" s="183"/>
      <c r="D30" s="184"/>
      <c r="E30" s="185"/>
      <c r="F30" s="185"/>
      <c r="G30" s="187"/>
      <c r="H30" s="187"/>
      <c r="I30" s="62" t="s">
        <v>50</v>
      </c>
      <c r="J30" s="54">
        <f>SUM(J24,J14,J11,J27,J17,J21)</f>
        <v>6</v>
      </c>
      <c r="K30" s="54">
        <f>SUM(K11,K24,K27)</f>
        <v>3</v>
      </c>
      <c r="L30" s="54">
        <f>SUM(L24,L11,,L27)</f>
        <v>3</v>
      </c>
      <c r="M30" s="63">
        <f t="shared" si="1"/>
        <v>12</v>
      </c>
      <c r="N30" s="35"/>
      <c r="O30" s="47"/>
      <c r="P30" s="47"/>
      <c r="Q30" s="47"/>
      <c r="R30" s="47"/>
      <c r="S30" s="47"/>
    </row>
    <row r="31" spans="1:20" ht="15.6" customHeight="1" thickBot="1" x14ac:dyDescent="0.2">
      <c r="A31" s="47"/>
      <c r="B31" s="183"/>
      <c r="C31" s="183"/>
      <c r="D31" s="184"/>
      <c r="E31" s="185"/>
      <c r="F31" s="185"/>
      <c r="G31" s="187"/>
      <c r="H31" s="187"/>
      <c r="I31" s="64" t="s">
        <v>47</v>
      </c>
      <c r="J31" s="65">
        <f>SUM(J29:J30)</f>
        <v>306</v>
      </c>
      <c r="K31" s="65">
        <f>SUM(K29:K30)</f>
        <v>138</v>
      </c>
      <c r="L31" s="65">
        <f>SUM(L29:L30)</f>
        <v>168</v>
      </c>
      <c r="M31" s="66">
        <f t="shared" si="1"/>
        <v>612</v>
      </c>
      <c r="N31" s="35"/>
      <c r="O31" s="47"/>
      <c r="P31" s="47"/>
      <c r="Q31" s="47"/>
      <c r="R31" s="47"/>
      <c r="S31" s="47"/>
    </row>
    <row r="32" spans="1:20" ht="15.6" customHeight="1" x14ac:dyDescent="0.15">
      <c r="B32" s="36"/>
      <c r="C32" s="36"/>
      <c r="D32" s="37"/>
      <c r="E32" s="38"/>
      <c r="F32" s="38"/>
      <c r="G32" s="39"/>
      <c r="H32" s="24"/>
      <c r="I32" s="40"/>
      <c r="J32" s="38"/>
      <c r="K32" s="41"/>
      <c r="L32" s="41"/>
      <c r="M32" s="41"/>
    </row>
    <row r="33" spans="2:13" ht="15.6" customHeight="1" x14ac:dyDescent="0.15">
      <c r="B33" s="36"/>
      <c r="C33" s="36"/>
      <c r="D33" s="37"/>
      <c r="E33" s="38"/>
      <c r="F33" s="38"/>
      <c r="G33" s="39"/>
      <c r="H33" s="39"/>
      <c r="I33" s="40"/>
      <c r="J33" s="38"/>
      <c r="K33" s="41"/>
      <c r="L33" s="41"/>
      <c r="M33" s="41"/>
    </row>
    <row r="34" spans="2:13" ht="15.6" customHeight="1" x14ac:dyDescent="0.15">
      <c r="B34" s="36"/>
      <c r="C34" s="36"/>
      <c r="D34" s="37"/>
      <c r="E34" s="38"/>
      <c r="F34" s="38"/>
      <c r="G34" s="39"/>
      <c r="H34" s="39"/>
      <c r="I34" s="40"/>
      <c r="J34" s="38"/>
      <c r="K34" s="41"/>
      <c r="L34" s="41"/>
      <c r="M34" s="41"/>
    </row>
    <row r="35" spans="2:13" x14ac:dyDescent="0.15">
      <c r="B35" s="36"/>
      <c r="C35" s="36"/>
      <c r="D35" s="37"/>
      <c r="E35" s="38"/>
      <c r="F35" s="38"/>
      <c r="G35" s="39"/>
      <c r="H35" s="39"/>
      <c r="I35" s="40"/>
      <c r="J35" s="38"/>
      <c r="K35" s="41"/>
      <c r="L35" s="41"/>
      <c r="M35" s="41"/>
    </row>
    <row r="36" spans="2:13" x14ac:dyDescent="0.15">
      <c r="B36" s="36"/>
      <c r="C36" s="36"/>
      <c r="D36" s="37"/>
      <c r="E36" s="38"/>
      <c r="F36" s="38"/>
      <c r="G36" s="39"/>
      <c r="H36" s="34"/>
      <c r="I36" s="40"/>
      <c r="J36" s="38"/>
      <c r="K36" s="41"/>
      <c r="L36" s="41"/>
      <c r="M36" s="41"/>
    </row>
    <row r="37" spans="2:13" x14ac:dyDescent="0.15">
      <c r="B37" s="36"/>
      <c r="C37" s="36"/>
      <c r="D37" s="37"/>
      <c r="E37" s="38"/>
      <c r="F37" s="38"/>
      <c r="G37" s="39"/>
      <c r="H37" s="39"/>
      <c r="I37" s="40"/>
      <c r="J37" s="38"/>
      <c r="K37" s="41"/>
      <c r="L37" s="41"/>
      <c r="M37" s="41"/>
    </row>
    <row r="38" spans="2:13" x14ac:dyDescent="0.15">
      <c r="B38" s="36"/>
      <c r="C38" s="36"/>
      <c r="D38" s="37"/>
      <c r="E38" s="38"/>
      <c r="F38" s="38"/>
      <c r="G38" s="39"/>
      <c r="H38" s="39"/>
      <c r="I38" s="40"/>
      <c r="J38" s="38"/>
      <c r="K38" s="41"/>
      <c r="L38" s="41"/>
      <c r="M38" s="41"/>
    </row>
    <row r="39" spans="2:13" x14ac:dyDescent="0.15">
      <c r="B39" s="36"/>
      <c r="C39" s="36"/>
      <c r="D39" s="37"/>
      <c r="E39" s="38"/>
      <c r="F39" s="38"/>
      <c r="G39" s="39"/>
      <c r="H39" s="39"/>
      <c r="I39" s="40"/>
      <c r="J39" s="38"/>
      <c r="K39" s="41"/>
      <c r="L39" s="41"/>
      <c r="M39" s="41"/>
    </row>
    <row r="40" spans="2:13" x14ac:dyDescent="0.15">
      <c r="B40" s="36"/>
      <c r="C40" s="36"/>
      <c r="D40" s="37"/>
      <c r="E40" s="38"/>
      <c r="F40" s="38"/>
      <c r="G40" s="39"/>
      <c r="H40" s="39"/>
      <c r="I40" s="40"/>
      <c r="J40" s="38"/>
      <c r="K40" s="41"/>
      <c r="L40" s="41"/>
      <c r="M40" s="41"/>
    </row>
    <row r="42" spans="2:13" x14ac:dyDescent="0.15">
      <c r="H42" s="24"/>
    </row>
  </sheetData>
  <sheetProtection password="CEFD" sheet="1" objects="1" scenarios="1"/>
  <protectedRanges>
    <protectedRange sqref="E10:F15" name="範囲2"/>
    <protectedRange sqref="E23:F28" name="範囲2_1"/>
    <protectedRange sqref="E16:F18" name="範囲2_2"/>
    <protectedRange sqref="E20:F22" name="範囲2_3"/>
    <protectedRange sqref="K6" name="範囲1_1"/>
  </protectedRanges>
  <mergeCells count="54">
    <mergeCell ref="B29:C31"/>
    <mergeCell ref="D29:D31"/>
    <mergeCell ref="E29:F31"/>
    <mergeCell ref="G29:H31"/>
    <mergeCell ref="B26:C28"/>
    <mergeCell ref="D26:D28"/>
    <mergeCell ref="E26:F28"/>
    <mergeCell ref="G26:H28"/>
    <mergeCell ref="B23:C25"/>
    <mergeCell ref="D23:D25"/>
    <mergeCell ref="E23:F25"/>
    <mergeCell ref="G23:H25"/>
    <mergeCell ref="B16:C18"/>
    <mergeCell ref="D16:D18"/>
    <mergeCell ref="E16:F18"/>
    <mergeCell ref="G16:H18"/>
    <mergeCell ref="B19:M19"/>
    <mergeCell ref="B20:C22"/>
    <mergeCell ref="D20:D22"/>
    <mergeCell ref="E20:F22"/>
    <mergeCell ref="G20:H22"/>
    <mergeCell ref="O5:S5"/>
    <mergeCell ref="O7:S7"/>
    <mergeCell ref="O8:S8"/>
    <mergeCell ref="B13:C15"/>
    <mergeCell ref="D13:D15"/>
    <mergeCell ref="E13:F15"/>
    <mergeCell ref="G13:H15"/>
    <mergeCell ref="B9:C9"/>
    <mergeCell ref="E9:F9"/>
    <mergeCell ref="G9:H9"/>
    <mergeCell ref="I9:J9"/>
    <mergeCell ref="B10:C12"/>
    <mergeCell ref="D10:D12"/>
    <mergeCell ref="E10:F12"/>
    <mergeCell ref="G10:H12"/>
    <mergeCell ref="H6:I6"/>
    <mergeCell ref="J4:K4"/>
    <mergeCell ref="B8:C8"/>
    <mergeCell ref="D8:F8"/>
    <mergeCell ref="G8:H8"/>
    <mergeCell ref="I8:M8"/>
    <mergeCell ref="C5:C6"/>
    <mergeCell ref="D5:D6"/>
    <mergeCell ref="E5:F5"/>
    <mergeCell ref="H5:I5"/>
    <mergeCell ref="K5:M5"/>
    <mergeCell ref="K6:M6"/>
    <mergeCell ref="O2:S2"/>
    <mergeCell ref="O3:S3"/>
    <mergeCell ref="B1:L1"/>
    <mergeCell ref="B2:D2"/>
    <mergeCell ref="F2:J2"/>
    <mergeCell ref="L2:M2"/>
  </mergeCells>
  <phoneticPr fontId="2"/>
  <dataValidations count="5">
    <dataValidation type="list" allowBlank="1" showInputMessage="1" showErrorMessage="1" error="プルダウンから選択してください" sqref="E10:F15">
      <formula1>"東書,三省堂,教出,光村"</formula1>
    </dataValidation>
    <dataValidation type="list" allowBlank="1" showInputMessage="1" showErrorMessage="1" error="プルダウンから選択してください" sqref="E26:F28">
      <formula1>"東書,教出,光村,日文,学研,あか図,日科"</formula1>
    </dataValidation>
    <dataValidation type="list" allowBlank="1" showInputMessage="1" showErrorMessage="1" error="プルダウンから選択してください" sqref="E23:F25">
      <formula1>"東書,開隆堂,三省堂,教出,光村,啓林館"</formula1>
    </dataValidation>
    <dataValidation type="list" allowBlank="1" showInputMessage="1" showErrorMessage="1" error="プルダウンから選択してください" sqref="E16:F18">
      <formula1>"東書,教出,帝国,日文"</formula1>
    </dataValidation>
    <dataValidation type="list" allowBlank="1" showInputMessage="1" showErrorMessage="1" error="プルダウンから選択してください" sqref="E20:F22">
      <formula1>"東書,教図,開隆堂"</formula1>
    </dataValidation>
  </dataValidations>
  <pageMargins left="0.37" right="0.12" top="0.57999999999999996" bottom="0.24" header="0.57999999999999996" footer="0.26"/>
  <pageSetup paperSize="9" scale="92" orientation="landscape" errors="blank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76"/>
  <sheetViews>
    <sheetView showZeros="0" view="pageBreakPreview" zoomScaleNormal="85" zoomScaleSheetLayoutView="100" workbookViewId="0"/>
  </sheetViews>
  <sheetFormatPr defaultColWidth="9" defaultRowHeight="13.5" x14ac:dyDescent="0.15"/>
  <cols>
    <col min="1" max="2" width="4.875" style="1" customWidth="1"/>
    <col min="3" max="3" width="5.25" style="2" customWidth="1"/>
    <col min="4" max="5" width="4.125" style="2" customWidth="1"/>
    <col min="6" max="6" width="6.625" style="2" customWidth="1"/>
    <col min="7" max="7" width="33.625" style="2" customWidth="1"/>
    <col min="8" max="8" width="3.75" style="3" customWidth="1"/>
    <col min="9" max="9" width="7.125" style="3" customWidth="1"/>
    <col min="10" max="12" width="7.375" style="2" customWidth="1"/>
    <col min="13" max="16384" width="9" style="2"/>
  </cols>
  <sheetData>
    <row r="1" spans="1:12" ht="30" customHeight="1" x14ac:dyDescent="0.15">
      <c r="A1" s="85"/>
      <c r="B1" s="85"/>
      <c r="C1" s="86"/>
      <c r="D1" s="86"/>
      <c r="E1" s="225" t="s">
        <v>219</v>
      </c>
      <c r="F1" s="225"/>
      <c r="G1" s="225"/>
      <c r="H1" s="225"/>
      <c r="I1" s="225"/>
      <c r="J1" s="86"/>
      <c r="K1" s="220" t="s">
        <v>26</v>
      </c>
      <c r="L1" s="221"/>
    </row>
    <row r="2" spans="1:12" ht="10.5" customHeight="1" x14ac:dyDescent="0.15">
      <c r="A2" s="85"/>
      <c r="B2" s="85"/>
      <c r="C2" s="86"/>
      <c r="D2" s="86"/>
      <c r="E2" s="87"/>
      <c r="F2" s="87"/>
      <c r="G2" s="87"/>
      <c r="H2" s="87"/>
      <c r="I2" s="87"/>
      <c r="J2" s="86"/>
      <c r="K2" s="90"/>
      <c r="L2" s="90"/>
    </row>
    <row r="3" spans="1:12" ht="20.100000000000001" customHeight="1" x14ac:dyDescent="0.15">
      <c r="A3" s="85"/>
      <c r="B3" s="85"/>
      <c r="C3" s="86"/>
      <c r="D3" s="86"/>
      <c r="E3" s="86"/>
      <c r="F3" s="86"/>
      <c r="G3" s="88" t="s">
        <v>27</v>
      </c>
      <c r="H3" s="89" t="s">
        <v>28</v>
      </c>
      <c r="I3" s="222"/>
      <c r="J3" s="222"/>
      <c r="K3" s="91" t="s">
        <v>29</v>
      </c>
      <c r="L3" s="92"/>
    </row>
    <row r="4" spans="1:12" ht="30" customHeight="1" x14ac:dyDescent="0.15">
      <c r="A4" s="79" t="s">
        <v>66</v>
      </c>
      <c r="B4" s="217" t="s">
        <v>30</v>
      </c>
      <c r="C4" s="219" t="s">
        <v>68</v>
      </c>
      <c r="D4" s="226" t="s">
        <v>65</v>
      </c>
      <c r="E4" s="227"/>
      <c r="F4" s="93" t="s">
        <v>31</v>
      </c>
      <c r="G4" s="229"/>
      <c r="H4" s="230"/>
      <c r="I4" s="94" t="s">
        <v>32</v>
      </c>
      <c r="J4" s="223"/>
      <c r="K4" s="223"/>
      <c r="L4" s="224"/>
    </row>
    <row r="5" spans="1:12" ht="30" customHeight="1" x14ac:dyDescent="0.15">
      <c r="A5" s="80" t="s">
        <v>67</v>
      </c>
      <c r="B5" s="218"/>
      <c r="C5" s="219"/>
      <c r="D5" s="81" t="s">
        <v>33</v>
      </c>
      <c r="E5" s="82" t="s">
        <v>34</v>
      </c>
      <c r="F5" s="93" t="s">
        <v>35</v>
      </c>
      <c r="G5" s="223"/>
      <c r="H5" s="224"/>
      <c r="I5" s="94" t="s">
        <v>220</v>
      </c>
      <c r="J5" s="223"/>
      <c r="K5" s="223"/>
      <c r="L5" s="224"/>
    </row>
    <row r="6" spans="1:12" ht="15" customHeight="1" x14ac:dyDescent="0.15">
      <c r="A6" s="95"/>
      <c r="B6" s="96"/>
      <c r="C6" s="97"/>
      <c r="D6" s="98"/>
      <c r="E6" s="98"/>
      <c r="F6" s="98"/>
      <c r="G6" s="86"/>
      <c r="H6" s="98"/>
      <c r="I6" s="98"/>
      <c r="J6" s="86"/>
      <c r="K6" s="86"/>
      <c r="L6" s="86"/>
    </row>
    <row r="7" spans="1:12" s="4" customFormat="1" ht="18" customHeight="1" x14ac:dyDescent="0.15">
      <c r="A7" s="215" t="s">
        <v>36</v>
      </c>
      <c r="B7" s="215"/>
      <c r="C7" s="199" t="s">
        <v>37</v>
      </c>
      <c r="D7" s="199"/>
      <c r="E7" s="199"/>
      <c r="F7" s="215" t="s">
        <v>38</v>
      </c>
      <c r="G7" s="215"/>
      <c r="H7" s="199" t="s">
        <v>39</v>
      </c>
      <c r="I7" s="199"/>
      <c r="J7" s="199"/>
      <c r="K7" s="199"/>
      <c r="L7" s="199"/>
    </row>
    <row r="8" spans="1:12" s="1" customFormat="1" ht="18" customHeight="1" x14ac:dyDescent="0.15">
      <c r="A8" s="216" t="s">
        <v>40</v>
      </c>
      <c r="B8" s="216"/>
      <c r="C8" s="99" t="s">
        <v>41</v>
      </c>
      <c r="D8" s="216" t="s">
        <v>42</v>
      </c>
      <c r="E8" s="216"/>
      <c r="F8" s="216" t="s">
        <v>43</v>
      </c>
      <c r="G8" s="216"/>
      <c r="H8" s="228" t="s">
        <v>44</v>
      </c>
      <c r="I8" s="228"/>
      <c r="J8" s="100" t="s">
        <v>45</v>
      </c>
      <c r="K8" s="100" t="s">
        <v>46</v>
      </c>
      <c r="L8" s="101" t="s">
        <v>47</v>
      </c>
    </row>
    <row r="9" spans="1:12" ht="16.5" customHeight="1" x14ac:dyDescent="0.15">
      <c r="A9" s="200" t="s">
        <v>48</v>
      </c>
      <c r="B9" s="201"/>
      <c r="C9" s="196" t="e">
        <f>VLOOKUP($D9,'(参考)教科書一覧'!$A$2:$E$5,4,FALSE)</f>
        <v>#N/A</v>
      </c>
      <c r="D9" s="161"/>
      <c r="E9" s="161"/>
      <c r="F9" s="190" t="e">
        <f>VLOOKUP($D9,'(参考)教科書一覧'!$A$2:$E$5,5,FALSE)</f>
        <v>#N/A</v>
      </c>
      <c r="G9" s="191"/>
      <c r="H9" s="114" t="s">
        <v>49</v>
      </c>
      <c r="I9" s="83"/>
      <c r="J9" s="84"/>
      <c r="K9" s="83"/>
      <c r="L9" s="116">
        <f t="shared" ref="L9:L14" si="0">SUM(I9:K9)</f>
        <v>0</v>
      </c>
    </row>
    <row r="10" spans="1:12" ht="16.5" customHeight="1" x14ac:dyDescent="0.15">
      <c r="A10" s="202"/>
      <c r="B10" s="203"/>
      <c r="C10" s="196"/>
      <c r="D10" s="161"/>
      <c r="E10" s="161"/>
      <c r="F10" s="192"/>
      <c r="G10" s="193"/>
      <c r="H10" s="114" t="s">
        <v>50</v>
      </c>
      <c r="I10" s="83"/>
      <c r="J10" s="84"/>
      <c r="K10" s="83"/>
      <c r="L10" s="116">
        <f t="shared" si="0"/>
        <v>0</v>
      </c>
    </row>
    <row r="11" spans="1:12" ht="16.5" customHeight="1" x14ac:dyDescent="0.15">
      <c r="A11" s="202"/>
      <c r="B11" s="203"/>
      <c r="C11" s="196"/>
      <c r="D11" s="161"/>
      <c r="E11" s="161"/>
      <c r="F11" s="194"/>
      <c r="G11" s="195"/>
      <c r="H11" s="114" t="s">
        <v>47</v>
      </c>
      <c r="I11" s="119">
        <f>SUM(I9:I10)</f>
        <v>0</v>
      </c>
      <c r="J11" s="119">
        <f>SUM(J9:J10)</f>
        <v>0</v>
      </c>
      <c r="K11" s="119">
        <f>SUM(K9:K10)</f>
        <v>0</v>
      </c>
      <c r="L11" s="116">
        <f t="shared" si="0"/>
        <v>0</v>
      </c>
    </row>
    <row r="12" spans="1:12" ht="16.5" customHeight="1" x14ac:dyDescent="0.15">
      <c r="A12" s="199" t="s">
        <v>51</v>
      </c>
      <c r="B12" s="199"/>
      <c r="C12" s="196" t="e">
        <f>VLOOKUP($D12,'(参考)教科書一覧'!$A$6:$E$9,4,FALSE)</f>
        <v>#N/A</v>
      </c>
      <c r="D12" s="161"/>
      <c r="E12" s="161"/>
      <c r="F12" s="190" t="e">
        <f>VLOOKUP($D12,'(参考)教科書一覧'!$A$6:$E$9,5,FALSE)</f>
        <v>#N/A</v>
      </c>
      <c r="G12" s="191"/>
      <c r="H12" s="114" t="s">
        <v>49</v>
      </c>
      <c r="I12" s="83"/>
      <c r="J12" s="121"/>
      <c r="K12" s="121"/>
      <c r="L12" s="116">
        <f t="shared" si="0"/>
        <v>0</v>
      </c>
    </row>
    <row r="13" spans="1:12" ht="16.5" customHeight="1" x14ac:dyDescent="0.15">
      <c r="A13" s="199"/>
      <c r="B13" s="199"/>
      <c r="C13" s="196"/>
      <c r="D13" s="161"/>
      <c r="E13" s="161"/>
      <c r="F13" s="192"/>
      <c r="G13" s="193"/>
      <c r="H13" s="114" t="s">
        <v>50</v>
      </c>
      <c r="I13" s="83"/>
      <c r="J13" s="121"/>
      <c r="K13" s="121"/>
      <c r="L13" s="116">
        <f t="shared" si="0"/>
        <v>0</v>
      </c>
    </row>
    <row r="14" spans="1:12" ht="16.5" customHeight="1" x14ac:dyDescent="0.15">
      <c r="A14" s="199"/>
      <c r="B14" s="199"/>
      <c r="C14" s="196"/>
      <c r="D14" s="161"/>
      <c r="E14" s="161"/>
      <c r="F14" s="194"/>
      <c r="G14" s="195"/>
      <c r="H14" s="114" t="s">
        <v>47</v>
      </c>
      <c r="I14" s="119">
        <f>SUM(I12:I13)</f>
        <v>0</v>
      </c>
      <c r="J14" s="121">
        <f>SUM(J12:J13)</f>
        <v>0</v>
      </c>
      <c r="K14" s="121">
        <f>SUM(K12:K13)</f>
        <v>0</v>
      </c>
      <c r="L14" s="116">
        <f t="shared" si="0"/>
        <v>0</v>
      </c>
    </row>
    <row r="15" spans="1:12" ht="16.5" customHeight="1" x14ac:dyDescent="0.15">
      <c r="A15" s="199" t="s">
        <v>52</v>
      </c>
      <c r="B15" s="199"/>
      <c r="C15" s="196" t="e">
        <f>VLOOKUP($D15,'(参考)教科書一覧'!$A$10:$E$13,4,FALSE)</f>
        <v>#N/A</v>
      </c>
      <c r="D15" s="161"/>
      <c r="E15" s="161"/>
      <c r="F15" s="190" t="e">
        <f>VLOOKUP($D15,'(参考)教科書一覧'!$A$10:$E$13,5,FALSE)</f>
        <v>#N/A</v>
      </c>
      <c r="G15" s="191"/>
      <c r="H15" s="114" t="s">
        <v>49</v>
      </c>
      <c r="I15" s="83"/>
      <c r="J15" s="122"/>
      <c r="K15" s="121"/>
      <c r="L15" s="116">
        <f t="shared" ref="L15:L26" si="1">SUM(I15:K15)</f>
        <v>0</v>
      </c>
    </row>
    <row r="16" spans="1:12" ht="16.5" customHeight="1" x14ac:dyDescent="0.15">
      <c r="A16" s="199"/>
      <c r="B16" s="199"/>
      <c r="C16" s="196"/>
      <c r="D16" s="161"/>
      <c r="E16" s="161"/>
      <c r="F16" s="192"/>
      <c r="G16" s="193"/>
      <c r="H16" s="114" t="s">
        <v>50</v>
      </c>
      <c r="I16" s="83"/>
      <c r="J16" s="122"/>
      <c r="K16" s="121"/>
      <c r="L16" s="116">
        <f t="shared" si="1"/>
        <v>0</v>
      </c>
    </row>
    <row r="17" spans="1:12" ht="16.5" customHeight="1" x14ac:dyDescent="0.15">
      <c r="A17" s="199"/>
      <c r="B17" s="199"/>
      <c r="C17" s="196"/>
      <c r="D17" s="161"/>
      <c r="E17" s="161"/>
      <c r="F17" s="194"/>
      <c r="G17" s="195"/>
      <c r="H17" s="114" t="s">
        <v>47</v>
      </c>
      <c r="I17" s="119">
        <f>SUM(I15:I16)</f>
        <v>0</v>
      </c>
      <c r="J17" s="122">
        <f>SUM(J15:J16)</f>
        <v>0</v>
      </c>
      <c r="K17" s="121">
        <f>SUM(K15:K16)</f>
        <v>0</v>
      </c>
      <c r="L17" s="116">
        <f t="shared" si="1"/>
        <v>0</v>
      </c>
    </row>
    <row r="18" spans="1:12" ht="16.5" customHeight="1" x14ac:dyDescent="0.15">
      <c r="A18" s="199" t="s">
        <v>53</v>
      </c>
      <c r="B18" s="199"/>
      <c r="C18" s="196" t="e">
        <f>VLOOKUP($D18,'(参考)教科書一覧'!$A$14:$E$21,4,FALSE)</f>
        <v>#N/A</v>
      </c>
      <c r="D18" s="161"/>
      <c r="E18" s="161"/>
      <c r="F18" s="190" t="e">
        <f>VLOOKUP($D18,'(参考)教科書一覧'!$A$14:$E$21,5,FALSE)</f>
        <v>#N/A</v>
      </c>
      <c r="G18" s="191"/>
      <c r="H18" s="114" t="s">
        <v>49</v>
      </c>
      <c r="I18" s="83"/>
      <c r="J18" s="122"/>
      <c r="K18" s="121"/>
      <c r="L18" s="116">
        <f t="shared" si="1"/>
        <v>0</v>
      </c>
    </row>
    <row r="19" spans="1:12" ht="16.5" customHeight="1" x14ac:dyDescent="0.15">
      <c r="A19" s="199"/>
      <c r="B19" s="199"/>
      <c r="C19" s="196"/>
      <c r="D19" s="161"/>
      <c r="E19" s="161"/>
      <c r="F19" s="192"/>
      <c r="G19" s="193"/>
      <c r="H19" s="114" t="s">
        <v>50</v>
      </c>
      <c r="I19" s="83"/>
      <c r="J19" s="122"/>
      <c r="K19" s="121"/>
      <c r="L19" s="116">
        <f t="shared" si="1"/>
        <v>0</v>
      </c>
    </row>
    <row r="20" spans="1:12" ht="16.5" customHeight="1" x14ac:dyDescent="0.15">
      <c r="A20" s="199"/>
      <c r="B20" s="199"/>
      <c r="C20" s="196"/>
      <c r="D20" s="161"/>
      <c r="E20" s="161"/>
      <c r="F20" s="194"/>
      <c r="G20" s="195"/>
      <c r="H20" s="114" t="s">
        <v>47</v>
      </c>
      <c r="I20" s="119">
        <f>SUM(I18:I19)</f>
        <v>0</v>
      </c>
      <c r="J20" s="122">
        <f>SUM(J18:J19)</f>
        <v>0</v>
      </c>
      <c r="K20" s="121">
        <f>SUM(K18:K19)</f>
        <v>0</v>
      </c>
      <c r="L20" s="116">
        <f t="shared" si="1"/>
        <v>0</v>
      </c>
    </row>
    <row r="21" spans="1:12" ht="16.5" customHeight="1" x14ac:dyDescent="0.15">
      <c r="A21" s="199" t="s">
        <v>54</v>
      </c>
      <c r="B21" s="199"/>
      <c r="C21" s="196" t="e">
        <f>VLOOKUP($D21,'(参考)教科書一覧'!$A$22:$E$27,4,FALSE)</f>
        <v>#N/A</v>
      </c>
      <c r="D21" s="161"/>
      <c r="E21" s="161"/>
      <c r="F21" s="190" t="e">
        <f>VLOOKUP($D21,'(参考)教科書一覧'!$A$22:$E$27,5,FALSE)</f>
        <v>#N/A</v>
      </c>
      <c r="G21" s="191"/>
      <c r="H21" s="114" t="s">
        <v>49</v>
      </c>
      <c r="I21" s="121"/>
      <c r="J21" s="121"/>
      <c r="K21" s="83"/>
      <c r="L21" s="116">
        <f t="shared" si="1"/>
        <v>0</v>
      </c>
    </row>
    <row r="22" spans="1:12" ht="16.5" customHeight="1" x14ac:dyDescent="0.15">
      <c r="A22" s="199"/>
      <c r="B22" s="199"/>
      <c r="C22" s="196"/>
      <c r="D22" s="161"/>
      <c r="E22" s="161"/>
      <c r="F22" s="192"/>
      <c r="G22" s="193"/>
      <c r="H22" s="114" t="s">
        <v>50</v>
      </c>
      <c r="I22" s="121"/>
      <c r="J22" s="121"/>
      <c r="K22" s="83"/>
      <c r="L22" s="116">
        <f t="shared" si="1"/>
        <v>0</v>
      </c>
    </row>
    <row r="23" spans="1:12" ht="16.5" customHeight="1" x14ac:dyDescent="0.15">
      <c r="A23" s="199"/>
      <c r="B23" s="199"/>
      <c r="C23" s="196"/>
      <c r="D23" s="161"/>
      <c r="E23" s="161"/>
      <c r="F23" s="194"/>
      <c r="G23" s="195"/>
      <c r="H23" s="114" t="s">
        <v>47</v>
      </c>
      <c r="I23" s="121">
        <f>SUM(I21:I22)</f>
        <v>0</v>
      </c>
      <c r="J23" s="121">
        <f>SUM(J21:J22)</f>
        <v>0</v>
      </c>
      <c r="K23" s="119">
        <f>SUM(K21:K22)</f>
        <v>0</v>
      </c>
      <c r="L23" s="116">
        <f t="shared" si="1"/>
        <v>0</v>
      </c>
    </row>
    <row r="24" spans="1:12" ht="16.5" customHeight="1" x14ac:dyDescent="0.15">
      <c r="A24" s="199" t="s">
        <v>55</v>
      </c>
      <c r="B24" s="199"/>
      <c r="C24" s="196" t="e">
        <f>VLOOKUP($D24,'(参考)教科書一覧'!$A$28:$E$29,4,FALSE)</f>
        <v>#N/A</v>
      </c>
      <c r="D24" s="161"/>
      <c r="E24" s="161"/>
      <c r="F24" s="190" t="e">
        <f>VLOOKUP($D24,'(参考)教科書一覧'!$A$28:$E$29,5,FALSE)</f>
        <v>#N/A</v>
      </c>
      <c r="G24" s="191"/>
      <c r="H24" s="114" t="s">
        <v>49</v>
      </c>
      <c r="I24" s="83"/>
      <c r="J24" s="121"/>
      <c r="K24" s="121"/>
      <c r="L24" s="116">
        <f t="shared" si="1"/>
        <v>0</v>
      </c>
    </row>
    <row r="25" spans="1:12" ht="16.5" customHeight="1" x14ac:dyDescent="0.15">
      <c r="A25" s="199"/>
      <c r="B25" s="199"/>
      <c r="C25" s="196"/>
      <c r="D25" s="161"/>
      <c r="E25" s="161"/>
      <c r="F25" s="192"/>
      <c r="G25" s="193"/>
      <c r="H25" s="114" t="s">
        <v>50</v>
      </c>
      <c r="I25" s="83"/>
      <c r="J25" s="121"/>
      <c r="K25" s="121"/>
      <c r="L25" s="116">
        <f t="shared" si="1"/>
        <v>0</v>
      </c>
    </row>
    <row r="26" spans="1:12" ht="16.5" customHeight="1" x14ac:dyDescent="0.15">
      <c r="A26" s="199"/>
      <c r="B26" s="199"/>
      <c r="C26" s="196"/>
      <c r="D26" s="161"/>
      <c r="E26" s="161"/>
      <c r="F26" s="194"/>
      <c r="G26" s="195"/>
      <c r="H26" s="114" t="s">
        <v>47</v>
      </c>
      <c r="I26" s="119">
        <f>SUM(I24:I25)</f>
        <v>0</v>
      </c>
      <c r="J26" s="121">
        <f>SUM(J24:J25)</f>
        <v>0</v>
      </c>
      <c r="K26" s="121">
        <f>SUM(K24:K25)</f>
        <v>0</v>
      </c>
      <c r="L26" s="116">
        <f t="shared" si="1"/>
        <v>0</v>
      </c>
    </row>
    <row r="27" spans="1:12" ht="16.5" customHeight="1" x14ac:dyDescent="0.15">
      <c r="A27" s="200" t="s">
        <v>56</v>
      </c>
      <c r="B27" s="201"/>
      <c r="C27" s="196" t="e">
        <f>VLOOKUP($D27,'(参考)教科書一覧'!$A$30:$E$36,4,FALSE)</f>
        <v>#N/A</v>
      </c>
      <c r="D27" s="161"/>
      <c r="E27" s="161"/>
      <c r="F27" s="190" t="e">
        <f>VLOOKUP($D27,'(参考)教科書一覧'!$A$30:$E$36,5,FALSE)</f>
        <v>#N/A</v>
      </c>
      <c r="G27" s="191"/>
      <c r="H27" s="114" t="s">
        <v>49</v>
      </c>
      <c r="I27" s="83"/>
      <c r="J27" s="83"/>
      <c r="K27" s="83"/>
      <c r="L27" s="116">
        <f t="shared" ref="L27:L32" si="2">SUM(I27:K27)</f>
        <v>0</v>
      </c>
    </row>
    <row r="28" spans="1:12" ht="16.5" customHeight="1" x14ac:dyDescent="0.15">
      <c r="A28" s="202"/>
      <c r="B28" s="203"/>
      <c r="C28" s="196"/>
      <c r="D28" s="161"/>
      <c r="E28" s="161"/>
      <c r="F28" s="192"/>
      <c r="G28" s="193"/>
      <c r="H28" s="114" t="s">
        <v>50</v>
      </c>
      <c r="I28" s="83"/>
      <c r="J28" s="83"/>
      <c r="K28" s="83"/>
      <c r="L28" s="116">
        <f t="shared" si="2"/>
        <v>0</v>
      </c>
    </row>
    <row r="29" spans="1:12" ht="16.5" customHeight="1" x14ac:dyDescent="0.15">
      <c r="A29" s="202"/>
      <c r="B29" s="203"/>
      <c r="C29" s="196"/>
      <c r="D29" s="161"/>
      <c r="E29" s="161"/>
      <c r="F29" s="194"/>
      <c r="G29" s="195"/>
      <c r="H29" s="114" t="s">
        <v>47</v>
      </c>
      <c r="I29" s="119">
        <f>SUM(I27:I28)</f>
        <v>0</v>
      </c>
      <c r="J29" s="119">
        <f>SUM(J27:J28)</f>
        <v>0</v>
      </c>
      <c r="K29" s="119">
        <f>SUM(K27:K28)</f>
        <v>0</v>
      </c>
      <c r="L29" s="116">
        <f t="shared" si="2"/>
        <v>0</v>
      </c>
    </row>
    <row r="30" spans="1:12" ht="16.5" customHeight="1" x14ac:dyDescent="0.15">
      <c r="A30" s="200" t="s">
        <v>69</v>
      </c>
      <c r="B30" s="201"/>
      <c r="C30" s="196" t="e">
        <f>VLOOKUP($D30,'(参考)教科書一覧'!$A$37:$E$41,4,FALSE)</f>
        <v>#N/A</v>
      </c>
      <c r="D30" s="161"/>
      <c r="E30" s="161"/>
      <c r="F30" s="190" t="e">
        <f>VLOOKUP($D30,'(参考)教科書一覧'!$A$37:$E$41,5,FALSE)</f>
        <v>#N/A</v>
      </c>
      <c r="G30" s="191"/>
      <c r="H30" s="114" t="s">
        <v>49</v>
      </c>
      <c r="I30" s="83"/>
      <c r="J30" s="84"/>
      <c r="K30" s="84"/>
      <c r="L30" s="116">
        <f t="shared" si="2"/>
        <v>0</v>
      </c>
    </row>
    <row r="31" spans="1:12" ht="16.5" customHeight="1" x14ac:dyDescent="0.15">
      <c r="A31" s="202"/>
      <c r="B31" s="203"/>
      <c r="C31" s="196"/>
      <c r="D31" s="161"/>
      <c r="E31" s="161"/>
      <c r="F31" s="192"/>
      <c r="G31" s="193"/>
      <c r="H31" s="114" t="s">
        <v>50</v>
      </c>
      <c r="I31" s="83"/>
      <c r="J31" s="84"/>
      <c r="K31" s="84"/>
      <c r="L31" s="116">
        <f t="shared" si="2"/>
        <v>0</v>
      </c>
    </row>
    <row r="32" spans="1:12" ht="16.5" customHeight="1" x14ac:dyDescent="0.15">
      <c r="A32" s="204"/>
      <c r="B32" s="205"/>
      <c r="C32" s="196"/>
      <c r="D32" s="161"/>
      <c r="E32" s="161"/>
      <c r="F32" s="194"/>
      <c r="G32" s="195"/>
      <c r="H32" s="114" t="s">
        <v>47</v>
      </c>
      <c r="I32" s="119">
        <f>SUM(I30:I31)</f>
        <v>0</v>
      </c>
      <c r="J32" s="119">
        <f>SUM(J30:J31)</f>
        <v>0</v>
      </c>
      <c r="K32" s="119">
        <f>SUM(K30:K31)</f>
        <v>0</v>
      </c>
      <c r="L32" s="116">
        <f t="shared" si="2"/>
        <v>0</v>
      </c>
    </row>
    <row r="33" spans="1:12" s="1" customFormat="1" ht="16.5" customHeight="1" x14ac:dyDescent="0.15">
      <c r="A33" s="200" t="s">
        <v>57</v>
      </c>
      <c r="B33" s="201"/>
      <c r="C33" s="206" t="e">
        <f>VLOOKUP($D33,'(参考)教科書一覧'!$A$42:$E$43,4,FALSE)</f>
        <v>#N/A</v>
      </c>
      <c r="D33" s="209"/>
      <c r="E33" s="210"/>
      <c r="F33" s="190" t="e">
        <f>VLOOKUP($D33,'(参考)教科書一覧'!$A$42:$E$43,5,FALSE)</f>
        <v>#N/A</v>
      </c>
      <c r="G33" s="191"/>
      <c r="H33" s="114" t="s">
        <v>49</v>
      </c>
      <c r="I33" s="83"/>
      <c r="J33" s="121"/>
      <c r="K33" s="121"/>
      <c r="L33" s="116">
        <f t="shared" ref="L33:L56" si="3">SUM(I33:K33)</f>
        <v>0</v>
      </c>
    </row>
    <row r="34" spans="1:12" ht="16.5" customHeight="1" x14ac:dyDescent="0.15">
      <c r="A34" s="202"/>
      <c r="B34" s="203"/>
      <c r="C34" s="207"/>
      <c r="D34" s="211"/>
      <c r="E34" s="212"/>
      <c r="F34" s="192"/>
      <c r="G34" s="193"/>
      <c r="H34" s="114" t="s">
        <v>50</v>
      </c>
      <c r="I34" s="83"/>
      <c r="J34" s="121"/>
      <c r="K34" s="121"/>
      <c r="L34" s="116">
        <f t="shared" si="3"/>
        <v>0</v>
      </c>
    </row>
    <row r="35" spans="1:12" ht="16.5" customHeight="1" x14ac:dyDescent="0.15">
      <c r="A35" s="202"/>
      <c r="B35" s="203"/>
      <c r="C35" s="207"/>
      <c r="D35" s="211"/>
      <c r="E35" s="212"/>
      <c r="F35" s="194"/>
      <c r="G35" s="195"/>
      <c r="H35" s="114" t="s">
        <v>47</v>
      </c>
      <c r="I35" s="119">
        <f>SUM(I33:I34)</f>
        <v>0</v>
      </c>
      <c r="J35" s="121"/>
      <c r="K35" s="121">
        <f>SUM(K33:K34)</f>
        <v>0</v>
      </c>
      <c r="L35" s="116">
        <f t="shared" si="3"/>
        <v>0</v>
      </c>
    </row>
    <row r="36" spans="1:12" ht="16.5" customHeight="1" x14ac:dyDescent="0.15">
      <c r="A36" s="202"/>
      <c r="B36" s="203"/>
      <c r="C36" s="207"/>
      <c r="D36" s="211"/>
      <c r="E36" s="212"/>
      <c r="F36" s="190" t="e">
        <f>VLOOKUP($D33,'(参考)教科書一覧'!$A$44:$E$45,5,FALSE)</f>
        <v>#N/A</v>
      </c>
      <c r="G36" s="191"/>
      <c r="H36" s="114" t="s">
        <v>49</v>
      </c>
      <c r="I36" s="121"/>
      <c r="J36" s="83"/>
      <c r="K36" s="121"/>
      <c r="L36" s="116">
        <f t="shared" si="3"/>
        <v>0</v>
      </c>
    </row>
    <row r="37" spans="1:12" ht="16.5" customHeight="1" x14ac:dyDescent="0.15">
      <c r="A37" s="202"/>
      <c r="B37" s="203"/>
      <c r="C37" s="207"/>
      <c r="D37" s="211"/>
      <c r="E37" s="212"/>
      <c r="F37" s="192"/>
      <c r="G37" s="193"/>
      <c r="H37" s="114" t="s">
        <v>50</v>
      </c>
      <c r="I37" s="121"/>
      <c r="J37" s="83"/>
      <c r="K37" s="121"/>
      <c r="L37" s="116">
        <f t="shared" si="3"/>
        <v>0</v>
      </c>
    </row>
    <row r="38" spans="1:12" ht="16.5" customHeight="1" x14ac:dyDescent="0.15">
      <c r="A38" s="204"/>
      <c r="B38" s="205"/>
      <c r="C38" s="208"/>
      <c r="D38" s="213"/>
      <c r="E38" s="214"/>
      <c r="F38" s="194"/>
      <c r="G38" s="195"/>
      <c r="H38" s="114" t="s">
        <v>47</v>
      </c>
      <c r="I38" s="121"/>
      <c r="J38" s="119">
        <f>SUM(J36:J37)</f>
        <v>0</v>
      </c>
      <c r="K38" s="121"/>
      <c r="L38" s="116">
        <f t="shared" si="3"/>
        <v>0</v>
      </c>
    </row>
    <row r="39" spans="1:12" ht="16.5" customHeight="1" x14ac:dyDescent="0.15">
      <c r="A39" s="199" t="s">
        <v>58</v>
      </c>
      <c r="B39" s="199"/>
      <c r="C39" s="196" t="e">
        <f>VLOOKUP($D39,'(参考)教科書一覧'!$A$46:$E$47,4,FALSE)</f>
        <v>#N/A</v>
      </c>
      <c r="D39" s="161"/>
      <c r="E39" s="161"/>
      <c r="F39" s="190" t="e">
        <f>VLOOKUP($D39,'(参考)教科書一覧'!$A$46:$E$47,5,FALSE)</f>
        <v>#N/A</v>
      </c>
      <c r="G39" s="191"/>
      <c r="H39" s="114" t="s">
        <v>49</v>
      </c>
      <c r="I39" s="83"/>
      <c r="J39" s="121"/>
      <c r="K39" s="121"/>
      <c r="L39" s="116">
        <f t="shared" si="3"/>
        <v>0</v>
      </c>
    </row>
    <row r="40" spans="1:12" ht="16.5" customHeight="1" x14ac:dyDescent="0.15">
      <c r="A40" s="199"/>
      <c r="B40" s="199"/>
      <c r="C40" s="196"/>
      <c r="D40" s="161"/>
      <c r="E40" s="161"/>
      <c r="F40" s="192"/>
      <c r="G40" s="193"/>
      <c r="H40" s="114" t="s">
        <v>50</v>
      </c>
      <c r="I40" s="83"/>
      <c r="J40" s="121"/>
      <c r="K40" s="121"/>
      <c r="L40" s="116">
        <f t="shared" si="3"/>
        <v>0</v>
      </c>
    </row>
    <row r="41" spans="1:12" ht="16.5" customHeight="1" x14ac:dyDescent="0.15">
      <c r="A41" s="199"/>
      <c r="B41" s="199"/>
      <c r="C41" s="196"/>
      <c r="D41" s="161"/>
      <c r="E41" s="161"/>
      <c r="F41" s="194"/>
      <c r="G41" s="195"/>
      <c r="H41" s="114" t="s">
        <v>47</v>
      </c>
      <c r="I41" s="119">
        <f>SUM(I39:I40)</f>
        <v>0</v>
      </c>
      <c r="J41" s="121">
        <f>SUM(J39:J40)</f>
        <v>0</v>
      </c>
      <c r="K41" s="121">
        <f>SUM(K39:K40)</f>
        <v>0</v>
      </c>
      <c r="L41" s="116">
        <f t="shared" si="3"/>
        <v>0</v>
      </c>
    </row>
    <row r="42" spans="1:12" ht="16.5" customHeight="1" x14ac:dyDescent="0.15">
      <c r="A42" s="200" t="s">
        <v>59</v>
      </c>
      <c r="B42" s="201"/>
      <c r="C42" s="206" t="e">
        <f>VLOOKUP($D42,'(参考)教科書一覧'!$A$48:$E$50,4,FALSE)</f>
        <v>#N/A</v>
      </c>
      <c r="D42" s="209"/>
      <c r="E42" s="210"/>
      <c r="F42" s="190" t="e">
        <f>VLOOKUP($D42,'(参考)教科書一覧'!$A$48:$E$50,5,FALSE)</f>
        <v>#N/A</v>
      </c>
      <c r="G42" s="191"/>
      <c r="H42" s="114" t="s">
        <v>49</v>
      </c>
      <c r="I42" s="83"/>
      <c r="J42" s="121"/>
      <c r="K42" s="121"/>
      <c r="L42" s="116">
        <f t="shared" si="3"/>
        <v>0</v>
      </c>
    </row>
    <row r="43" spans="1:12" ht="16.5" customHeight="1" x14ac:dyDescent="0.15">
      <c r="A43" s="202"/>
      <c r="B43" s="203"/>
      <c r="C43" s="207"/>
      <c r="D43" s="211"/>
      <c r="E43" s="212"/>
      <c r="F43" s="192"/>
      <c r="G43" s="193"/>
      <c r="H43" s="114" t="s">
        <v>50</v>
      </c>
      <c r="I43" s="83"/>
      <c r="J43" s="121"/>
      <c r="K43" s="121"/>
      <c r="L43" s="116">
        <f t="shared" si="3"/>
        <v>0</v>
      </c>
    </row>
    <row r="44" spans="1:12" ht="16.5" customHeight="1" x14ac:dyDescent="0.15">
      <c r="A44" s="202"/>
      <c r="B44" s="203"/>
      <c r="C44" s="207"/>
      <c r="D44" s="211"/>
      <c r="E44" s="212"/>
      <c r="F44" s="194"/>
      <c r="G44" s="195"/>
      <c r="H44" s="114" t="s">
        <v>47</v>
      </c>
      <c r="I44" s="119">
        <f>SUM(I42:I43)</f>
        <v>0</v>
      </c>
      <c r="J44" s="121"/>
      <c r="K44" s="121">
        <f>SUM(K42:K43)</f>
        <v>0</v>
      </c>
      <c r="L44" s="116">
        <f t="shared" si="3"/>
        <v>0</v>
      </c>
    </row>
    <row r="45" spans="1:12" ht="16.5" customHeight="1" x14ac:dyDescent="0.15">
      <c r="A45" s="202"/>
      <c r="B45" s="203"/>
      <c r="C45" s="207"/>
      <c r="D45" s="211"/>
      <c r="E45" s="212"/>
      <c r="F45" s="190" t="e">
        <f>VLOOKUP($D42,'(参考)教科書一覧'!$A$51:$E$53,5,FALSE)</f>
        <v>#N/A</v>
      </c>
      <c r="G45" s="191"/>
      <c r="H45" s="114" t="s">
        <v>49</v>
      </c>
      <c r="I45" s="121"/>
      <c r="J45" s="83"/>
      <c r="K45" s="121"/>
      <c r="L45" s="116">
        <f t="shared" si="3"/>
        <v>0</v>
      </c>
    </row>
    <row r="46" spans="1:12" ht="16.5" customHeight="1" x14ac:dyDescent="0.15">
      <c r="A46" s="202"/>
      <c r="B46" s="203"/>
      <c r="C46" s="207"/>
      <c r="D46" s="211"/>
      <c r="E46" s="212"/>
      <c r="F46" s="192"/>
      <c r="G46" s="193"/>
      <c r="H46" s="114" t="s">
        <v>50</v>
      </c>
      <c r="I46" s="121"/>
      <c r="J46" s="83"/>
      <c r="K46" s="121"/>
      <c r="L46" s="116">
        <f t="shared" si="3"/>
        <v>0</v>
      </c>
    </row>
    <row r="47" spans="1:12" ht="16.5" customHeight="1" x14ac:dyDescent="0.15">
      <c r="A47" s="204"/>
      <c r="B47" s="205"/>
      <c r="C47" s="208"/>
      <c r="D47" s="213"/>
      <c r="E47" s="214"/>
      <c r="F47" s="194"/>
      <c r="G47" s="195"/>
      <c r="H47" s="114" t="s">
        <v>47</v>
      </c>
      <c r="I47" s="121"/>
      <c r="J47" s="119">
        <f>SUM(J45:J46)</f>
        <v>0</v>
      </c>
      <c r="K47" s="121"/>
      <c r="L47" s="116">
        <f t="shared" si="3"/>
        <v>0</v>
      </c>
    </row>
    <row r="48" spans="1:12" ht="16.5" customHeight="1" x14ac:dyDescent="0.15">
      <c r="A48" s="200" t="s">
        <v>60</v>
      </c>
      <c r="B48" s="201"/>
      <c r="C48" s="196" t="e">
        <f>VLOOKUP($D48,'(参考)教科書一覧'!$A$54:$E$57,4,FALSE)</f>
        <v>#N/A</v>
      </c>
      <c r="D48" s="161"/>
      <c r="E48" s="161"/>
      <c r="F48" s="190" t="e">
        <f>VLOOKUP($D48,'(参考)教科書一覧'!$A$54:$E$57,5,FALSE)</f>
        <v>#N/A</v>
      </c>
      <c r="G48" s="191"/>
      <c r="H48" s="114" t="s">
        <v>49</v>
      </c>
      <c r="I48" s="83"/>
      <c r="J48" s="121"/>
      <c r="K48" s="121"/>
      <c r="L48" s="116">
        <f t="shared" si="3"/>
        <v>0</v>
      </c>
    </row>
    <row r="49" spans="1:15" ht="16.5" customHeight="1" x14ac:dyDescent="0.15">
      <c r="A49" s="202"/>
      <c r="B49" s="203"/>
      <c r="C49" s="196"/>
      <c r="D49" s="161"/>
      <c r="E49" s="161"/>
      <c r="F49" s="192"/>
      <c r="G49" s="193"/>
      <c r="H49" s="114" t="s">
        <v>50</v>
      </c>
      <c r="I49" s="83"/>
      <c r="J49" s="121"/>
      <c r="K49" s="121"/>
      <c r="L49" s="116">
        <f t="shared" si="3"/>
        <v>0</v>
      </c>
    </row>
    <row r="50" spans="1:15" ht="16.5" customHeight="1" x14ac:dyDescent="0.15">
      <c r="A50" s="204"/>
      <c r="B50" s="205"/>
      <c r="C50" s="196"/>
      <c r="D50" s="161"/>
      <c r="E50" s="161"/>
      <c r="F50" s="194"/>
      <c r="G50" s="195"/>
      <c r="H50" s="114" t="s">
        <v>47</v>
      </c>
      <c r="I50" s="119">
        <f>SUM(I48:I49)</f>
        <v>0</v>
      </c>
      <c r="J50" s="121">
        <f>SUM(J48:J49)</f>
        <v>0</v>
      </c>
      <c r="K50" s="121">
        <f>SUM(K48:K49)</f>
        <v>0</v>
      </c>
      <c r="L50" s="116">
        <f t="shared" si="3"/>
        <v>0</v>
      </c>
    </row>
    <row r="51" spans="1:15" ht="16.5" customHeight="1" x14ac:dyDescent="0.15">
      <c r="A51" s="200" t="s">
        <v>61</v>
      </c>
      <c r="B51" s="201"/>
      <c r="C51" s="196" t="e">
        <f>VLOOKUP($D51,'(参考)教科書一覧'!$A$58:$E$60,4,FALSE)</f>
        <v>#N/A</v>
      </c>
      <c r="D51" s="161"/>
      <c r="E51" s="161"/>
      <c r="F51" s="190" t="e">
        <f>VLOOKUP($D51,'(参考)教科書一覧'!$A$58:$E$60,5,FALSE)</f>
        <v>#N/A</v>
      </c>
      <c r="G51" s="191"/>
      <c r="H51" s="114" t="s">
        <v>49</v>
      </c>
      <c r="I51" s="83"/>
      <c r="J51" s="121"/>
      <c r="K51" s="121"/>
      <c r="L51" s="116">
        <f t="shared" si="3"/>
        <v>0</v>
      </c>
    </row>
    <row r="52" spans="1:15" ht="16.5" customHeight="1" x14ac:dyDescent="0.15">
      <c r="A52" s="202"/>
      <c r="B52" s="203"/>
      <c r="C52" s="196"/>
      <c r="D52" s="161"/>
      <c r="E52" s="161"/>
      <c r="F52" s="192"/>
      <c r="G52" s="193"/>
      <c r="H52" s="114" t="s">
        <v>50</v>
      </c>
      <c r="I52" s="83"/>
      <c r="J52" s="121"/>
      <c r="K52" s="121"/>
      <c r="L52" s="116">
        <f t="shared" si="3"/>
        <v>0</v>
      </c>
    </row>
    <row r="53" spans="1:15" ht="16.5" customHeight="1" x14ac:dyDescent="0.15">
      <c r="A53" s="202"/>
      <c r="B53" s="203"/>
      <c r="C53" s="196"/>
      <c r="D53" s="161"/>
      <c r="E53" s="161"/>
      <c r="F53" s="194"/>
      <c r="G53" s="195"/>
      <c r="H53" s="114" t="s">
        <v>47</v>
      </c>
      <c r="I53" s="119">
        <f>SUM(I51:I52)</f>
        <v>0</v>
      </c>
      <c r="J53" s="121">
        <f>SUM(J51:J52)</f>
        <v>0</v>
      </c>
      <c r="K53" s="121">
        <f>SUM(K51:K52)</f>
        <v>0</v>
      </c>
      <c r="L53" s="116">
        <f t="shared" si="3"/>
        <v>0</v>
      </c>
    </row>
    <row r="54" spans="1:15" ht="16.5" customHeight="1" x14ac:dyDescent="0.15">
      <c r="A54" s="199" t="s">
        <v>62</v>
      </c>
      <c r="B54" s="199"/>
      <c r="C54" s="196" t="e">
        <f>VLOOKUP($D54,'(参考)教科書一覧'!$A$61:$E$63,4,FALSE)</f>
        <v>#N/A</v>
      </c>
      <c r="D54" s="161"/>
      <c r="E54" s="161"/>
      <c r="F54" s="190" t="e">
        <f>VLOOKUP($D54,'(参考)教科書一覧'!$A$61:$E$63,5,FALSE)</f>
        <v>#N/A</v>
      </c>
      <c r="G54" s="191"/>
      <c r="H54" s="114" t="s">
        <v>49</v>
      </c>
      <c r="I54" s="83"/>
      <c r="J54" s="121"/>
      <c r="K54" s="121"/>
      <c r="L54" s="116">
        <f t="shared" si="3"/>
        <v>0</v>
      </c>
    </row>
    <row r="55" spans="1:15" ht="16.5" customHeight="1" x14ac:dyDescent="0.15">
      <c r="A55" s="199"/>
      <c r="B55" s="199"/>
      <c r="C55" s="196"/>
      <c r="D55" s="161"/>
      <c r="E55" s="161"/>
      <c r="F55" s="192"/>
      <c r="G55" s="193"/>
      <c r="H55" s="114" t="s">
        <v>50</v>
      </c>
      <c r="I55" s="83"/>
      <c r="J55" s="121"/>
      <c r="K55" s="121"/>
      <c r="L55" s="116">
        <f t="shared" si="3"/>
        <v>0</v>
      </c>
    </row>
    <row r="56" spans="1:15" ht="16.5" customHeight="1" x14ac:dyDescent="0.15">
      <c r="A56" s="199"/>
      <c r="B56" s="199"/>
      <c r="C56" s="196"/>
      <c r="D56" s="161"/>
      <c r="E56" s="161"/>
      <c r="F56" s="194"/>
      <c r="G56" s="195"/>
      <c r="H56" s="114" t="s">
        <v>47</v>
      </c>
      <c r="I56" s="119">
        <f>SUM(I54:I55)</f>
        <v>0</v>
      </c>
      <c r="J56" s="121">
        <f>SUM(J54:J55)</f>
        <v>0</v>
      </c>
      <c r="K56" s="121">
        <f>SUM(K54:K55)</f>
        <v>0</v>
      </c>
      <c r="L56" s="116">
        <f t="shared" si="3"/>
        <v>0</v>
      </c>
    </row>
    <row r="57" spans="1:15" ht="16.5" customHeight="1" x14ac:dyDescent="0.15">
      <c r="A57" s="200" t="s">
        <v>63</v>
      </c>
      <c r="B57" s="201"/>
      <c r="C57" s="196" t="e">
        <f>VLOOKUP($D57,'(参考)教科書一覧'!$A$64:$E$69,4,FALSE)</f>
        <v>#N/A</v>
      </c>
      <c r="D57" s="161"/>
      <c r="E57" s="161"/>
      <c r="F57" s="190" t="e">
        <f>VLOOKUP($D57,'(参考)教科書一覧'!$A$64:$E$69,5,FALSE)</f>
        <v>#N/A</v>
      </c>
      <c r="G57" s="191"/>
      <c r="H57" s="114" t="s">
        <v>49</v>
      </c>
      <c r="I57" s="83"/>
      <c r="J57" s="83"/>
      <c r="K57" s="84"/>
      <c r="L57" s="116">
        <f t="shared" ref="L57:L65" si="4">SUM(I57:K57)</f>
        <v>0</v>
      </c>
      <c r="N57" s="8"/>
      <c r="O57" s="8"/>
    </row>
    <row r="58" spans="1:15" ht="16.5" customHeight="1" x14ac:dyDescent="0.15">
      <c r="A58" s="202"/>
      <c r="B58" s="203"/>
      <c r="C58" s="196"/>
      <c r="D58" s="161"/>
      <c r="E58" s="161"/>
      <c r="F58" s="192"/>
      <c r="G58" s="193"/>
      <c r="H58" s="114" t="s">
        <v>50</v>
      </c>
      <c r="I58" s="83"/>
      <c r="J58" s="83"/>
      <c r="K58" s="84"/>
      <c r="L58" s="116">
        <f t="shared" si="4"/>
        <v>0</v>
      </c>
    </row>
    <row r="59" spans="1:15" ht="16.5" customHeight="1" x14ac:dyDescent="0.15">
      <c r="A59" s="204"/>
      <c r="B59" s="205"/>
      <c r="C59" s="196"/>
      <c r="D59" s="161"/>
      <c r="E59" s="161"/>
      <c r="F59" s="194"/>
      <c r="G59" s="195"/>
      <c r="H59" s="114" t="s">
        <v>47</v>
      </c>
      <c r="I59" s="119">
        <f>SUM(I57:I58)</f>
        <v>0</v>
      </c>
      <c r="J59" s="119">
        <f>SUM(J57:J58)</f>
        <v>0</v>
      </c>
      <c r="K59" s="119">
        <f>SUM(K57:K58)</f>
        <v>0</v>
      </c>
      <c r="L59" s="116">
        <f t="shared" si="4"/>
        <v>0</v>
      </c>
    </row>
    <row r="60" spans="1:15" ht="16.5" customHeight="1" x14ac:dyDescent="0.15">
      <c r="A60" s="200" t="s">
        <v>90</v>
      </c>
      <c r="B60" s="201"/>
      <c r="C60" s="196" t="e">
        <f>VLOOKUP($D60,'(参考)教科書一覧'!$A$70:$E$76,4,FALSE)</f>
        <v>#N/A</v>
      </c>
      <c r="D60" s="161"/>
      <c r="E60" s="161"/>
      <c r="F60" s="190" t="e">
        <f>VLOOKUP($D60,'(参考)教科書一覧'!$A$70:$E$76,5,FALSE)</f>
        <v>#N/A</v>
      </c>
      <c r="G60" s="191"/>
      <c r="H60" s="114" t="s">
        <v>49</v>
      </c>
      <c r="I60" s="83"/>
      <c r="J60" s="83"/>
      <c r="K60" s="84"/>
      <c r="L60" s="116">
        <f t="shared" si="4"/>
        <v>0</v>
      </c>
      <c r="N60" s="8"/>
      <c r="O60" s="8"/>
    </row>
    <row r="61" spans="1:15" ht="16.5" customHeight="1" x14ac:dyDescent="0.15">
      <c r="A61" s="202"/>
      <c r="B61" s="203"/>
      <c r="C61" s="196"/>
      <c r="D61" s="161"/>
      <c r="E61" s="161"/>
      <c r="F61" s="192"/>
      <c r="G61" s="193"/>
      <c r="H61" s="114" t="s">
        <v>50</v>
      </c>
      <c r="I61" s="83"/>
      <c r="J61" s="83"/>
      <c r="K61" s="84"/>
      <c r="L61" s="116">
        <f t="shared" si="4"/>
        <v>0</v>
      </c>
    </row>
    <row r="62" spans="1:15" ht="16.5" customHeight="1" thickBot="1" x14ac:dyDescent="0.2">
      <c r="A62" s="204"/>
      <c r="B62" s="205"/>
      <c r="C62" s="196"/>
      <c r="D62" s="161"/>
      <c r="E62" s="161"/>
      <c r="F62" s="194"/>
      <c r="G62" s="195"/>
      <c r="H62" s="115" t="s">
        <v>47</v>
      </c>
      <c r="I62" s="120">
        <f>SUM(I60:I61)</f>
        <v>0</v>
      </c>
      <c r="J62" s="120">
        <f>SUM(J60:J61)</f>
        <v>0</v>
      </c>
      <c r="K62" s="120">
        <f>SUM(K60:K61)</f>
        <v>0</v>
      </c>
      <c r="L62" s="117">
        <f t="shared" si="4"/>
        <v>0</v>
      </c>
    </row>
    <row r="63" spans="1:15" ht="16.5" customHeight="1" x14ac:dyDescent="0.15">
      <c r="A63" s="188"/>
      <c r="B63" s="188"/>
      <c r="C63" s="189"/>
      <c r="D63" s="197"/>
      <c r="E63" s="197"/>
      <c r="F63" s="198" t="s">
        <v>64</v>
      </c>
      <c r="G63" s="198"/>
      <c r="H63" s="102" t="s">
        <v>49</v>
      </c>
      <c r="I63" s="103">
        <f>SUM(I9,I12,I15,I18,I24,I27,I30,I33,I39,I42,I48,I51,I54,I57,I60)</f>
        <v>0</v>
      </c>
      <c r="J63" s="104">
        <f>SUM(J9,J27,J30,J36,J45,J57,J60)</f>
        <v>0</v>
      </c>
      <c r="K63" s="104">
        <f>SUM(K9,K21,K27,K30,K57,K60)</f>
        <v>0</v>
      </c>
      <c r="L63" s="105">
        <f t="shared" si="4"/>
        <v>0</v>
      </c>
    </row>
    <row r="64" spans="1:15" ht="16.5" customHeight="1" x14ac:dyDescent="0.15">
      <c r="A64" s="188"/>
      <c r="B64" s="188"/>
      <c r="C64" s="189"/>
      <c r="D64" s="197"/>
      <c r="E64" s="197"/>
      <c r="F64" s="198"/>
      <c r="G64" s="198"/>
      <c r="H64" s="106" t="s">
        <v>50</v>
      </c>
      <c r="I64" s="107">
        <f>SUM(I10,I13,I16,I19,I25,I28,I31,I34,I40,I43,I49,I52,I55,I58,I61)</f>
        <v>0</v>
      </c>
      <c r="J64" s="108">
        <f>SUM(J10,J28,J31,J37,J46,J58,J61)</f>
        <v>0</v>
      </c>
      <c r="K64" s="108">
        <f>SUM(K10,K22,K28,K31,K58,K61)</f>
        <v>0</v>
      </c>
      <c r="L64" s="109">
        <f t="shared" si="4"/>
        <v>0</v>
      </c>
    </row>
    <row r="65" spans="1:12" ht="16.5" customHeight="1" thickBot="1" x14ac:dyDescent="0.2">
      <c r="A65" s="188"/>
      <c r="B65" s="188"/>
      <c r="C65" s="189"/>
      <c r="D65" s="197"/>
      <c r="E65" s="197"/>
      <c r="F65" s="198"/>
      <c r="G65" s="198"/>
      <c r="H65" s="110" t="s">
        <v>47</v>
      </c>
      <c r="I65" s="111">
        <f>SUM(I11,I14,I17,I20,I26,I29,I32,I35,I41,I44,I50,I53,I56,I59,I62)</f>
        <v>0</v>
      </c>
      <c r="J65" s="112">
        <f>SUM(J11,J29,J32,J38,J47,J59,J62)</f>
        <v>0</v>
      </c>
      <c r="K65" s="112">
        <f>SUM(K11,K23,K29,K32,K59,K62)</f>
        <v>0</v>
      </c>
      <c r="L65" s="113">
        <f t="shared" si="4"/>
        <v>0</v>
      </c>
    </row>
    <row r="66" spans="1:12" ht="16.5" customHeight="1" x14ac:dyDescent="0.15">
      <c r="A66" s="6"/>
      <c r="B66" s="6"/>
      <c r="C66" s="7"/>
      <c r="D66" s="8"/>
      <c r="E66" s="8"/>
      <c r="F66" s="9"/>
      <c r="G66" s="3"/>
      <c r="H66" s="10"/>
      <c r="I66" s="8"/>
      <c r="J66" s="11"/>
      <c r="K66" s="11"/>
      <c r="L66" s="11"/>
    </row>
    <row r="67" spans="1:12" ht="16.5" customHeight="1" x14ac:dyDescent="0.15">
      <c r="A67" s="6"/>
      <c r="B67" s="6"/>
      <c r="C67" s="7"/>
      <c r="D67" s="8"/>
      <c r="E67" s="8"/>
      <c r="F67" s="9"/>
      <c r="G67" s="9"/>
      <c r="H67" s="10"/>
      <c r="I67" s="8"/>
      <c r="J67" s="11"/>
      <c r="K67" s="11"/>
      <c r="L67" s="11"/>
    </row>
    <row r="68" spans="1:12" ht="16.5" customHeight="1" x14ac:dyDescent="0.15">
      <c r="A68" s="6"/>
      <c r="B68" s="6"/>
      <c r="C68" s="7"/>
      <c r="D68" s="8"/>
      <c r="E68" s="8"/>
      <c r="F68" s="9"/>
      <c r="G68" s="9"/>
      <c r="H68" s="10"/>
      <c r="I68" s="8"/>
      <c r="J68" s="11"/>
      <c r="K68" s="11"/>
      <c r="L68" s="11"/>
    </row>
    <row r="69" spans="1:12" ht="16.5" customHeight="1" x14ac:dyDescent="0.15">
      <c r="A69" s="6"/>
      <c r="B69" s="6"/>
      <c r="C69" s="7"/>
      <c r="D69" s="8"/>
      <c r="E69" s="8"/>
      <c r="F69" s="9"/>
      <c r="G69" s="9"/>
      <c r="H69" s="10"/>
      <c r="I69" s="8"/>
      <c r="J69" s="11"/>
      <c r="K69" s="11"/>
      <c r="L69" s="11"/>
    </row>
    <row r="70" spans="1:12" ht="16.5" customHeight="1" x14ac:dyDescent="0.15">
      <c r="A70" s="6"/>
      <c r="B70" s="6"/>
      <c r="C70" s="7"/>
      <c r="D70" s="8"/>
      <c r="E70" s="8"/>
      <c r="F70" s="9"/>
      <c r="G70" s="5"/>
      <c r="H70" s="10"/>
      <c r="I70" s="8"/>
      <c r="J70" s="11"/>
      <c r="K70" s="11"/>
      <c r="L70" s="11"/>
    </row>
    <row r="71" spans="1:12" ht="15.6" customHeight="1" x14ac:dyDescent="0.15">
      <c r="A71" s="6"/>
      <c r="B71" s="6"/>
      <c r="C71" s="7"/>
      <c r="D71" s="8"/>
      <c r="E71" s="8"/>
      <c r="F71" s="9"/>
      <c r="G71" s="9"/>
      <c r="H71" s="10"/>
      <c r="I71" s="8"/>
      <c r="J71" s="11"/>
      <c r="K71" s="11"/>
      <c r="L71" s="11"/>
    </row>
    <row r="72" spans="1:12" ht="15.6" customHeight="1" x14ac:dyDescent="0.15">
      <c r="A72" s="6"/>
      <c r="B72" s="6"/>
      <c r="C72" s="7"/>
      <c r="D72" s="8"/>
      <c r="E72" s="8"/>
      <c r="F72" s="9"/>
      <c r="G72" s="9"/>
      <c r="H72" s="10"/>
      <c r="I72" s="8"/>
      <c r="J72" s="11"/>
      <c r="K72" s="11"/>
      <c r="L72" s="11"/>
    </row>
    <row r="73" spans="1:12" ht="15.6" customHeight="1" x14ac:dyDescent="0.15">
      <c r="A73" s="6"/>
      <c r="B73" s="6"/>
      <c r="C73" s="7"/>
      <c r="D73" s="8"/>
      <c r="E73" s="8"/>
      <c r="F73" s="9"/>
      <c r="G73" s="9"/>
      <c r="H73" s="10"/>
      <c r="I73" s="8"/>
      <c r="J73" s="11"/>
      <c r="K73" s="11"/>
      <c r="L73" s="11"/>
    </row>
    <row r="74" spans="1:12" ht="15.6" customHeight="1" x14ac:dyDescent="0.15">
      <c r="A74" s="6"/>
      <c r="B74" s="6"/>
      <c r="C74" s="7"/>
      <c r="D74" s="8"/>
      <c r="E74" s="8"/>
      <c r="F74" s="9"/>
      <c r="G74" s="9"/>
      <c r="H74" s="10"/>
      <c r="I74" s="8"/>
      <c r="J74" s="11"/>
      <c r="K74" s="11"/>
      <c r="L74" s="11"/>
    </row>
    <row r="76" spans="1:12" x14ac:dyDescent="0.15">
      <c r="C76" s="12"/>
      <c r="G76" s="3"/>
    </row>
  </sheetData>
  <sheetProtection password="CEFD" sheet="1" formatCells="0" formatColumns="0" formatRows="0"/>
  <protectedRanges>
    <protectedRange sqref="A4:C5 D5:E5 G4:H5 I3 J4:J5" name="範囲1"/>
    <protectedRange sqref="D9:E62" name="範囲2"/>
    <protectedRange sqref="I9:K10 I12:I13 I15:I16 I18:I19 K21:K22 I24:I25 I27:K28 I30:K31 I33:I34 J36:J37 I39:I40 I42:I43 J45:J46 I48:I49 I51:I52 I54:I55 I57:K58 I60:K61" name="範囲3"/>
  </protectedRanges>
  <mergeCells count="88">
    <mergeCell ref="A18:B20"/>
    <mergeCell ref="C21:C23"/>
    <mergeCell ref="D21:E23"/>
    <mergeCell ref="C18:C20"/>
    <mergeCell ref="D18:E20"/>
    <mergeCell ref="F30:G32"/>
    <mergeCell ref="D30:E32"/>
    <mergeCell ref="A21:B23"/>
    <mergeCell ref="A24:B26"/>
    <mergeCell ref="C24:C26"/>
    <mergeCell ref="A30:B32"/>
    <mergeCell ref="D24:E26"/>
    <mergeCell ref="C30:C32"/>
    <mergeCell ref="A27:B29"/>
    <mergeCell ref="C27:C29"/>
    <mergeCell ref="D27:E29"/>
    <mergeCell ref="C48:C50"/>
    <mergeCell ref="A51:B53"/>
    <mergeCell ref="F42:G44"/>
    <mergeCell ref="D42:E47"/>
    <mergeCell ref="A42:B47"/>
    <mergeCell ref="C42:C47"/>
    <mergeCell ref="F45:G47"/>
    <mergeCell ref="A48:B50"/>
    <mergeCell ref="F54:G56"/>
    <mergeCell ref="D48:E50"/>
    <mergeCell ref="F48:G50"/>
    <mergeCell ref="D57:E59"/>
    <mergeCell ref="F57:G59"/>
    <mergeCell ref="H8:I8"/>
    <mergeCell ref="G4:H4"/>
    <mergeCell ref="G5:H5"/>
    <mergeCell ref="F27:G29"/>
    <mergeCell ref="H7:L7"/>
    <mergeCell ref="F24:G26"/>
    <mergeCell ref="F12:G14"/>
    <mergeCell ref="F7:G7"/>
    <mergeCell ref="F15:G17"/>
    <mergeCell ref="F21:G23"/>
    <mergeCell ref="F8:G8"/>
    <mergeCell ref="F9:G11"/>
    <mergeCell ref="F18:G20"/>
    <mergeCell ref="J5:L5"/>
    <mergeCell ref="B4:B5"/>
    <mergeCell ref="C4:C5"/>
    <mergeCell ref="K1:L1"/>
    <mergeCell ref="I3:J3"/>
    <mergeCell ref="J4:L4"/>
    <mergeCell ref="E1:I1"/>
    <mergeCell ref="D4:E4"/>
    <mergeCell ref="A7:B7"/>
    <mergeCell ref="C7:E7"/>
    <mergeCell ref="C15:C17"/>
    <mergeCell ref="A12:B14"/>
    <mergeCell ref="C12:C14"/>
    <mergeCell ref="D9:E11"/>
    <mergeCell ref="D15:E17"/>
    <mergeCell ref="D12:E14"/>
    <mergeCell ref="A8:B8"/>
    <mergeCell ref="D8:E8"/>
    <mergeCell ref="A9:B11"/>
    <mergeCell ref="C9:C11"/>
    <mergeCell ref="A15:B17"/>
    <mergeCell ref="F39:G41"/>
    <mergeCell ref="F33:G35"/>
    <mergeCell ref="A33:B38"/>
    <mergeCell ref="C33:C38"/>
    <mergeCell ref="D33:E38"/>
    <mergeCell ref="F36:G38"/>
    <mergeCell ref="A39:B41"/>
    <mergeCell ref="C39:C41"/>
    <mergeCell ref="D39:E41"/>
    <mergeCell ref="A63:B65"/>
    <mergeCell ref="C63:C65"/>
    <mergeCell ref="F60:G62"/>
    <mergeCell ref="F51:G53"/>
    <mergeCell ref="C51:C53"/>
    <mergeCell ref="D63:E65"/>
    <mergeCell ref="F63:G65"/>
    <mergeCell ref="A54:B56"/>
    <mergeCell ref="C54:C56"/>
    <mergeCell ref="D54:E56"/>
    <mergeCell ref="A57:B59"/>
    <mergeCell ref="C57:C59"/>
    <mergeCell ref="D51:E53"/>
    <mergeCell ref="A60:B62"/>
    <mergeCell ref="C60:C62"/>
    <mergeCell ref="D60:E62"/>
  </mergeCells>
  <phoneticPr fontId="2"/>
  <dataValidations count="14">
    <dataValidation type="list" allowBlank="1" showInputMessage="1" showErrorMessage="1" error="プルダウンから選択してください" sqref="D9:E14">
      <formula1>"東書,三省堂,教出,光村"</formula1>
    </dataValidation>
    <dataValidation type="list" allowBlank="1" showInputMessage="1" showErrorMessage="1" error="プルダウンから選択してください" sqref="D42:E47">
      <formula1>"開隆堂,光村,日文"</formula1>
    </dataValidation>
    <dataValidation type="list" allowBlank="1" showInputMessage="1" showErrorMessage="1" error="プルダウンから選択してください" sqref="D15:E17">
      <formula1>"東書,教出,帝国,日文"</formula1>
    </dataValidation>
    <dataValidation type="list" allowBlank="1" showInputMessage="1" showErrorMessage="1" error="プルダウンから選択してください" sqref="D18:E20">
      <formula1>"東書,教出,帝国,山川,日文,自由社,育鵬社,学び舎"</formula1>
    </dataValidation>
    <dataValidation type="list" allowBlank="1" showInputMessage="1" showErrorMessage="1" error="プルダウンから選択してください" sqref="D21:E23">
      <formula1>"東書,教出,帝国,日文,自由社,育鵬社"</formula1>
    </dataValidation>
    <dataValidation type="list" allowBlank="1" showInputMessage="1" showErrorMessage="1" error="プルダウンから選択してください" sqref="D24:E26">
      <formula1>"東書,帝国"</formula1>
    </dataValidation>
    <dataValidation type="list" allowBlank="1" showInputMessage="1" showErrorMessage="1" error="プルダウンから選択してください" sqref="D27:E29">
      <formula1>"東書,大日本,学図,教出,啓林館,数研,日文"</formula1>
    </dataValidation>
    <dataValidation type="list" allowBlank="1" showInputMessage="1" showErrorMessage="1" error="プルダウンから選択してください" sqref="D30:E32">
      <formula1>"東書,大日本,学図,教出,啓林館"</formula1>
    </dataValidation>
    <dataValidation type="list" allowBlank="1" showInputMessage="1" showErrorMessage="1" error="プルダウンから選択してください" sqref="D33:E38">
      <formula1>"教出,教芸"</formula1>
    </dataValidation>
    <dataValidation type="list" allowBlank="1" showInputMessage="1" showErrorMessage="1" error="プルダウンから選択してください" sqref="D39:E41">
      <formula1>"教出,教芸"</formula1>
    </dataValidation>
    <dataValidation type="list" allowBlank="1" showInputMessage="1" showErrorMessage="1" error="プルダウンから選択してください" sqref="D48:E50">
      <formula1>"東書,大日本,大修館,学研"</formula1>
    </dataValidation>
    <dataValidation type="list" allowBlank="1" showInputMessage="1" showErrorMessage="1" error="プルダウンから選択してください" sqref="D51:E56">
      <formula1>"東書,教図,開隆堂"</formula1>
    </dataValidation>
    <dataValidation type="list" allowBlank="1" showInputMessage="1" showErrorMessage="1" error="プルダウンから選択してください" sqref="D57:E59">
      <formula1>"東書,開隆堂,三省堂,教出,光村,啓林館"</formula1>
    </dataValidation>
    <dataValidation type="list" allowBlank="1" showInputMessage="1" showErrorMessage="1" error="プルダウンから選択してください" sqref="D60:E62">
      <formula1>"東書,教出,光村,日文,学研,あか図,日科"</formula1>
    </dataValidation>
  </dataValidations>
  <pageMargins left="0.39370078740157483" right="0.19685039370078741" top="0.35433070866141736" bottom="0.27559055118110237" header="0.35433070866141736" footer="0.23622047244094491"/>
  <pageSetup paperSize="9" fitToHeight="0" orientation="portrait" errors="blank" r:id="rId1"/>
  <headerFooter alignWithMargins="0"/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view="pageBreakPreview" zoomScaleNormal="100" zoomScaleSheetLayoutView="100" workbookViewId="0">
      <pane ySplit="1" topLeftCell="A2" activePane="bottomLeft" state="frozen"/>
      <selection pane="bottomLeft"/>
    </sheetView>
  </sheetViews>
  <sheetFormatPr defaultRowHeight="13.5" x14ac:dyDescent="0.15"/>
  <cols>
    <col min="1" max="1" width="11" bestFit="1" customWidth="1"/>
    <col min="2" max="2" width="9.625" bestFit="1" customWidth="1"/>
    <col min="3" max="3" width="11.125" bestFit="1" customWidth="1"/>
    <col min="4" max="4" width="11" customWidth="1"/>
    <col min="5" max="5" width="44.125" bestFit="1" customWidth="1"/>
  </cols>
  <sheetData>
    <row r="1" spans="1:5" x14ac:dyDescent="0.15">
      <c r="A1" s="118" t="s">
        <v>101</v>
      </c>
      <c r="B1" s="118" t="s">
        <v>102</v>
      </c>
      <c r="C1" s="118" t="s">
        <v>105</v>
      </c>
      <c r="D1" s="118" t="s">
        <v>103</v>
      </c>
      <c r="E1" s="118" t="s">
        <v>70</v>
      </c>
    </row>
    <row r="2" spans="1:5" s="44" customFormat="1" x14ac:dyDescent="0.15">
      <c r="A2" s="42" t="s">
        <v>76</v>
      </c>
      <c r="B2" s="42" t="s">
        <v>195</v>
      </c>
      <c r="C2" s="231" t="s">
        <v>75</v>
      </c>
      <c r="D2" s="42" t="s">
        <v>117</v>
      </c>
      <c r="E2" s="43" t="s">
        <v>157</v>
      </c>
    </row>
    <row r="3" spans="1:5" s="44" customFormat="1" x14ac:dyDescent="0.15">
      <c r="A3" s="42" t="s">
        <v>74</v>
      </c>
      <c r="B3" s="42" t="s">
        <v>195</v>
      </c>
      <c r="C3" s="232"/>
      <c r="D3" s="42" t="s">
        <v>119</v>
      </c>
      <c r="E3" s="43" t="s">
        <v>86</v>
      </c>
    </row>
    <row r="4" spans="1:5" s="44" customFormat="1" x14ac:dyDescent="0.15">
      <c r="A4" s="42" t="s">
        <v>77</v>
      </c>
      <c r="B4" s="42" t="s">
        <v>195</v>
      </c>
      <c r="C4" s="232"/>
      <c r="D4" s="42" t="s">
        <v>120</v>
      </c>
      <c r="E4" s="43" t="s">
        <v>0</v>
      </c>
    </row>
    <row r="5" spans="1:5" s="44" customFormat="1" x14ac:dyDescent="0.15">
      <c r="A5" s="42" t="s">
        <v>72</v>
      </c>
      <c r="B5" s="42" t="s">
        <v>195</v>
      </c>
      <c r="C5" s="233"/>
      <c r="D5" s="42" t="s">
        <v>121</v>
      </c>
      <c r="E5" s="43" t="s">
        <v>75</v>
      </c>
    </row>
    <row r="6" spans="1:5" s="46" customFormat="1" x14ac:dyDescent="0.15">
      <c r="A6" s="42" t="s">
        <v>76</v>
      </c>
      <c r="B6" s="42" t="s">
        <v>195</v>
      </c>
      <c r="C6" s="231" t="s">
        <v>104</v>
      </c>
      <c r="D6" s="42" t="s">
        <v>117</v>
      </c>
      <c r="E6" s="45" t="s">
        <v>158</v>
      </c>
    </row>
    <row r="7" spans="1:5" s="46" customFormat="1" x14ac:dyDescent="0.15">
      <c r="A7" s="42" t="s">
        <v>79</v>
      </c>
      <c r="B7" s="42" t="s">
        <v>195</v>
      </c>
      <c r="C7" s="232"/>
      <c r="D7" s="42" t="s">
        <v>119</v>
      </c>
      <c r="E7" s="45" t="s">
        <v>87</v>
      </c>
    </row>
    <row r="8" spans="1:5" s="46" customFormat="1" x14ac:dyDescent="0.15">
      <c r="A8" s="42" t="s">
        <v>77</v>
      </c>
      <c r="B8" s="42" t="s">
        <v>195</v>
      </c>
      <c r="C8" s="232"/>
      <c r="D8" s="42" t="s">
        <v>120</v>
      </c>
      <c r="E8" s="45" t="s">
        <v>1</v>
      </c>
    </row>
    <row r="9" spans="1:5" s="46" customFormat="1" x14ac:dyDescent="0.15">
      <c r="A9" s="42" t="s">
        <v>72</v>
      </c>
      <c r="B9" s="42" t="s">
        <v>195</v>
      </c>
      <c r="C9" s="233"/>
      <c r="D9" s="42" t="s">
        <v>121</v>
      </c>
      <c r="E9" s="45" t="s">
        <v>1</v>
      </c>
    </row>
    <row r="10" spans="1:5" s="44" customFormat="1" x14ac:dyDescent="0.15">
      <c r="A10" s="42" t="s">
        <v>76</v>
      </c>
      <c r="B10" s="42" t="s">
        <v>195</v>
      </c>
      <c r="C10" s="231" t="s">
        <v>106</v>
      </c>
      <c r="D10" s="42" t="s">
        <v>117</v>
      </c>
      <c r="E10" s="43" t="s">
        <v>159</v>
      </c>
    </row>
    <row r="11" spans="1:5" s="44" customFormat="1" x14ac:dyDescent="0.15">
      <c r="A11" s="42" t="s">
        <v>77</v>
      </c>
      <c r="B11" s="42" t="s">
        <v>195</v>
      </c>
      <c r="C11" s="232"/>
      <c r="D11" s="42" t="s">
        <v>120</v>
      </c>
      <c r="E11" s="43" t="s">
        <v>2</v>
      </c>
    </row>
    <row r="12" spans="1:5" s="44" customFormat="1" x14ac:dyDescent="0.15">
      <c r="A12" s="42" t="s">
        <v>81</v>
      </c>
      <c r="B12" s="42" t="s">
        <v>195</v>
      </c>
      <c r="C12" s="232"/>
      <c r="D12" s="42" t="s">
        <v>122</v>
      </c>
      <c r="E12" s="43" t="s">
        <v>88</v>
      </c>
    </row>
    <row r="13" spans="1:5" s="44" customFormat="1" x14ac:dyDescent="0.15">
      <c r="A13" s="42" t="s">
        <v>80</v>
      </c>
      <c r="B13" s="42" t="s">
        <v>195</v>
      </c>
      <c r="C13" s="233"/>
      <c r="D13" s="42" t="s">
        <v>123</v>
      </c>
      <c r="E13" s="43" t="s">
        <v>3</v>
      </c>
    </row>
    <row r="14" spans="1:5" s="46" customFormat="1" x14ac:dyDescent="0.15">
      <c r="A14" s="42" t="s">
        <v>76</v>
      </c>
      <c r="B14" s="42" t="s">
        <v>195</v>
      </c>
      <c r="C14" s="231" t="s">
        <v>107</v>
      </c>
      <c r="D14" s="42" t="s">
        <v>117</v>
      </c>
      <c r="E14" s="43" t="s">
        <v>160</v>
      </c>
    </row>
    <row r="15" spans="1:5" s="46" customFormat="1" x14ac:dyDescent="0.15">
      <c r="A15" s="42" t="s">
        <v>77</v>
      </c>
      <c r="B15" s="42" t="s">
        <v>195</v>
      </c>
      <c r="C15" s="232"/>
      <c r="D15" s="42" t="s">
        <v>120</v>
      </c>
      <c r="E15" s="43" t="s">
        <v>4</v>
      </c>
    </row>
    <row r="16" spans="1:5" s="46" customFormat="1" x14ac:dyDescent="0.15">
      <c r="A16" s="42" t="s">
        <v>81</v>
      </c>
      <c r="B16" s="42" t="s">
        <v>195</v>
      </c>
      <c r="C16" s="232"/>
      <c r="D16" s="42" t="s">
        <v>122</v>
      </c>
      <c r="E16" s="43" t="s">
        <v>5</v>
      </c>
    </row>
    <row r="17" spans="1:5" s="46" customFormat="1" x14ac:dyDescent="0.15">
      <c r="A17" s="42" t="s">
        <v>156</v>
      </c>
      <c r="B17" s="42" t="s">
        <v>195</v>
      </c>
      <c r="C17" s="232"/>
      <c r="D17" s="125" t="s">
        <v>223</v>
      </c>
      <c r="E17" s="43" t="s">
        <v>161</v>
      </c>
    </row>
    <row r="18" spans="1:5" s="46" customFormat="1" x14ac:dyDescent="0.15">
      <c r="A18" s="42" t="s">
        <v>80</v>
      </c>
      <c r="B18" s="42" t="s">
        <v>195</v>
      </c>
      <c r="C18" s="232"/>
      <c r="D18" s="42" t="s">
        <v>123</v>
      </c>
      <c r="E18" s="43" t="s">
        <v>6</v>
      </c>
    </row>
    <row r="19" spans="1:5" s="46" customFormat="1" x14ac:dyDescent="0.15">
      <c r="A19" s="42" t="s">
        <v>82</v>
      </c>
      <c r="B19" s="42" t="s">
        <v>193</v>
      </c>
      <c r="C19" s="232"/>
      <c r="D19" s="42" t="s">
        <v>124</v>
      </c>
      <c r="E19" s="43" t="s">
        <v>194</v>
      </c>
    </row>
    <row r="20" spans="1:5" s="46" customFormat="1" x14ac:dyDescent="0.15">
      <c r="A20" s="42" t="s">
        <v>83</v>
      </c>
      <c r="B20" s="42" t="s">
        <v>195</v>
      </c>
      <c r="C20" s="232"/>
      <c r="D20" s="42" t="s">
        <v>125</v>
      </c>
      <c r="E20" s="43" t="s">
        <v>162</v>
      </c>
    </row>
    <row r="21" spans="1:5" s="46" customFormat="1" x14ac:dyDescent="0.15">
      <c r="A21" s="42" t="s">
        <v>84</v>
      </c>
      <c r="B21" s="42" t="s">
        <v>195</v>
      </c>
      <c r="C21" s="233"/>
      <c r="D21" s="42" t="s">
        <v>126</v>
      </c>
      <c r="E21" s="43" t="s">
        <v>85</v>
      </c>
    </row>
    <row r="22" spans="1:5" s="46" customFormat="1" x14ac:dyDescent="0.15">
      <c r="A22" s="42" t="s">
        <v>76</v>
      </c>
      <c r="B22" s="42" t="s">
        <v>195</v>
      </c>
      <c r="C22" s="231" t="s">
        <v>108</v>
      </c>
      <c r="D22" s="42" t="s">
        <v>117</v>
      </c>
      <c r="E22" s="123" t="s">
        <v>163</v>
      </c>
    </row>
    <row r="23" spans="1:5" s="46" customFormat="1" x14ac:dyDescent="0.15">
      <c r="A23" s="42" t="s">
        <v>77</v>
      </c>
      <c r="B23" s="42" t="s">
        <v>195</v>
      </c>
      <c r="C23" s="232"/>
      <c r="D23" s="42" t="s">
        <v>120</v>
      </c>
      <c r="E23" s="123" t="s">
        <v>7</v>
      </c>
    </row>
    <row r="24" spans="1:5" s="46" customFormat="1" x14ac:dyDescent="0.15">
      <c r="A24" s="42" t="s">
        <v>81</v>
      </c>
      <c r="B24" s="42" t="s">
        <v>195</v>
      </c>
      <c r="C24" s="232"/>
      <c r="D24" s="42" t="s">
        <v>122</v>
      </c>
      <c r="E24" s="123" t="s">
        <v>212</v>
      </c>
    </row>
    <row r="25" spans="1:5" s="46" customFormat="1" x14ac:dyDescent="0.15">
      <c r="A25" s="42" t="s">
        <v>80</v>
      </c>
      <c r="B25" s="42" t="s">
        <v>195</v>
      </c>
      <c r="C25" s="232"/>
      <c r="D25" s="42" t="s">
        <v>123</v>
      </c>
      <c r="E25" s="123" t="s">
        <v>8</v>
      </c>
    </row>
    <row r="26" spans="1:5" s="46" customFormat="1" x14ac:dyDescent="0.15">
      <c r="A26" s="42" t="s">
        <v>82</v>
      </c>
      <c r="B26" s="42" t="s">
        <v>195</v>
      </c>
      <c r="C26" s="232"/>
      <c r="D26" s="42" t="s">
        <v>124</v>
      </c>
      <c r="E26" s="123" t="s">
        <v>9</v>
      </c>
    </row>
    <row r="27" spans="1:5" s="46" customFormat="1" x14ac:dyDescent="0.15">
      <c r="A27" s="42" t="s">
        <v>83</v>
      </c>
      <c r="B27" s="42" t="s">
        <v>195</v>
      </c>
      <c r="C27" s="233"/>
      <c r="D27" s="42" t="s">
        <v>125</v>
      </c>
      <c r="E27" s="123" t="s">
        <v>164</v>
      </c>
    </row>
    <row r="28" spans="1:5" s="46" customFormat="1" x14ac:dyDescent="0.15">
      <c r="A28" s="42" t="s">
        <v>76</v>
      </c>
      <c r="B28" s="42" t="s">
        <v>195</v>
      </c>
      <c r="C28" s="231" t="s">
        <v>109</v>
      </c>
      <c r="D28" s="42" t="s">
        <v>117</v>
      </c>
      <c r="E28" s="123" t="s">
        <v>165</v>
      </c>
    </row>
    <row r="29" spans="1:5" s="46" customFormat="1" x14ac:dyDescent="0.15">
      <c r="A29" s="42" t="s">
        <v>11</v>
      </c>
      <c r="B29" s="42" t="s">
        <v>195</v>
      </c>
      <c r="C29" s="233"/>
      <c r="D29" s="42" t="s">
        <v>122</v>
      </c>
      <c r="E29" s="123" t="s">
        <v>10</v>
      </c>
    </row>
    <row r="30" spans="1:5" s="46" customFormat="1" x14ac:dyDescent="0.15">
      <c r="A30" s="42" t="s">
        <v>76</v>
      </c>
      <c r="B30" s="42" t="s">
        <v>195</v>
      </c>
      <c r="C30" s="231" t="s">
        <v>172</v>
      </c>
      <c r="D30" s="42" t="s">
        <v>117</v>
      </c>
      <c r="E30" s="123" t="s">
        <v>166</v>
      </c>
    </row>
    <row r="31" spans="1:5" s="46" customFormat="1" x14ac:dyDescent="0.15">
      <c r="A31" s="42" t="s">
        <v>78</v>
      </c>
      <c r="B31" s="42" t="s">
        <v>195</v>
      </c>
      <c r="C31" s="232"/>
      <c r="D31" s="42" t="s">
        <v>127</v>
      </c>
      <c r="E31" s="123" t="s">
        <v>167</v>
      </c>
    </row>
    <row r="32" spans="1:5" s="46" customFormat="1" x14ac:dyDescent="0.15">
      <c r="A32" s="42" t="s">
        <v>73</v>
      </c>
      <c r="B32" s="42" t="s">
        <v>195</v>
      </c>
      <c r="C32" s="232"/>
      <c r="D32" s="42" t="s">
        <v>118</v>
      </c>
      <c r="E32" s="123" t="s">
        <v>12</v>
      </c>
    </row>
    <row r="33" spans="1:5" s="46" customFormat="1" x14ac:dyDescent="0.15">
      <c r="A33" s="42" t="s">
        <v>77</v>
      </c>
      <c r="B33" s="42" t="s">
        <v>195</v>
      </c>
      <c r="C33" s="232"/>
      <c r="D33" s="42" t="s">
        <v>120</v>
      </c>
      <c r="E33" s="123" t="s">
        <v>13</v>
      </c>
    </row>
    <row r="34" spans="1:5" s="46" customFormat="1" x14ac:dyDescent="0.15">
      <c r="A34" s="42" t="s">
        <v>71</v>
      </c>
      <c r="B34" s="42" t="s">
        <v>195</v>
      </c>
      <c r="C34" s="232"/>
      <c r="D34" s="42" t="s">
        <v>128</v>
      </c>
      <c r="E34" s="123" t="s">
        <v>14</v>
      </c>
    </row>
    <row r="35" spans="1:5" s="44" customFormat="1" x14ac:dyDescent="0.15">
      <c r="A35" s="42" t="s">
        <v>19</v>
      </c>
      <c r="B35" s="42" t="s">
        <v>195</v>
      </c>
      <c r="C35" s="232"/>
      <c r="D35" s="42" t="s">
        <v>129</v>
      </c>
      <c r="E35" s="123" t="s">
        <v>224</v>
      </c>
    </row>
    <row r="36" spans="1:5" s="44" customFormat="1" x14ac:dyDescent="0.15">
      <c r="A36" s="42" t="s">
        <v>80</v>
      </c>
      <c r="B36" s="42" t="s">
        <v>195</v>
      </c>
      <c r="C36" s="232"/>
      <c r="D36" s="42" t="s">
        <v>123</v>
      </c>
      <c r="E36" s="123" t="s">
        <v>13</v>
      </c>
    </row>
    <row r="37" spans="1:5" s="44" customFormat="1" x14ac:dyDescent="0.15">
      <c r="A37" s="42" t="s">
        <v>76</v>
      </c>
      <c r="B37" s="42" t="s">
        <v>195</v>
      </c>
      <c r="C37" s="231" t="s">
        <v>110</v>
      </c>
      <c r="D37" s="42" t="s">
        <v>117</v>
      </c>
      <c r="E37" s="123" t="s">
        <v>168</v>
      </c>
    </row>
    <row r="38" spans="1:5" s="44" customFormat="1" x14ac:dyDescent="0.15">
      <c r="A38" s="42" t="s">
        <v>78</v>
      </c>
      <c r="B38" s="42" t="s">
        <v>195</v>
      </c>
      <c r="C38" s="232"/>
      <c r="D38" s="42" t="s">
        <v>127</v>
      </c>
      <c r="E38" s="123" t="s">
        <v>169</v>
      </c>
    </row>
    <row r="39" spans="1:5" s="44" customFormat="1" x14ac:dyDescent="0.15">
      <c r="A39" s="42" t="s">
        <v>73</v>
      </c>
      <c r="B39" s="42" t="s">
        <v>195</v>
      </c>
      <c r="C39" s="232"/>
      <c r="D39" s="42" t="s">
        <v>118</v>
      </c>
      <c r="E39" s="123" t="s">
        <v>15</v>
      </c>
    </row>
    <row r="40" spans="1:5" s="44" customFormat="1" x14ac:dyDescent="0.15">
      <c r="A40" s="42" t="s">
        <v>77</v>
      </c>
      <c r="B40" s="42" t="s">
        <v>195</v>
      </c>
      <c r="C40" s="232"/>
      <c r="D40" s="42" t="s">
        <v>120</v>
      </c>
      <c r="E40" s="123" t="s">
        <v>170</v>
      </c>
    </row>
    <row r="41" spans="1:5" s="44" customFormat="1" x14ac:dyDescent="0.15">
      <c r="A41" s="42" t="s">
        <v>71</v>
      </c>
      <c r="B41" s="42" t="s">
        <v>195</v>
      </c>
      <c r="C41" s="233"/>
      <c r="D41" s="42" t="s">
        <v>128</v>
      </c>
      <c r="E41" s="124" t="s">
        <v>16</v>
      </c>
    </row>
    <row r="42" spans="1:5" s="46" customFormat="1" x14ac:dyDescent="0.15">
      <c r="A42" s="42" t="s">
        <v>77</v>
      </c>
      <c r="B42" s="42" t="s">
        <v>195</v>
      </c>
      <c r="C42" s="231" t="s">
        <v>111</v>
      </c>
      <c r="D42" s="42" t="s">
        <v>120</v>
      </c>
      <c r="E42" s="124" t="s">
        <v>187</v>
      </c>
    </row>
    <row r="43" spans="1:5" s="46" customFormat="1" x14ac:dyDescent="0.15">
      <c r="A43" s="42" t="s">
        <v>20</v>
      </c>
      <c r="B43" s="42" t="s">
        <v>195</v>
      </c>
      <c r="C43" s="232"/>
      <c r="D43" s="42" t="s">
        <v>130</v>
      </c>
      <c r="E43" s="124" t="s">
        <v>213</v>
      </c>
    </row>
    <row r="44" spans="1:5" s="46" customFormat="1" x14ac:dyDescent="0.15">
      <c r="A44" s="42" t="s">
        <v>77</v>
      </c>
      <c r="B44" s="42" t="s">
        <v>195</v>
      </c>
      <c r="C44" s="232"/>
      <c r="D44" s="42" t="s">
        <v>120</v>
      </c>
      <c r="E44" s="124" t="s">
        <v>188</v>
      </c>
    </row>
    <row r="45" spans="1:5" s="46" customFormat="1" x14ac:dyDescent="0.15">
      <c r="A45" s="42" t="s">
        <v>20</v>
      </c>
      <c r="B45" s="42" t="s">
        <v>195</v>
      </c>
      <c r="C45" s="233"/>
      <c r="D45" s="42" t="s">
        <v>130</v>
      </c>
      <c r="E45" s="124" t="s">
        <v>189</v>
      </c>
    </row>
    <row r="46" spans="1:5" s="46" customFormat="1" x14ac:dyDescent="0.15">
      <c r="A46" s="42" t="s">
        <v>77</v>
      </c>
      <c r="B46" s="42" t="s">
        <v>195</v>
      </c>
      <c r="C46" s="234" t="s">
        <v>137</v>
      </c>
      <c r="D46" s="42" t="s">
        <v>120</v>
      </c>
      <c r="E46" s="124" t="s">
        <v>17</v>
      </c>
    </row>
    <row r="47" spans="1:5" s="46" customFormat="1" x14ac:dyDescent="0.15">
      <c r="A47" s="42" t="s">
        <v>20</v>
      </c>
      <c r="B47" s="42" t="s">
        <v>195</v>
      </c>
      <c r="C47" s="233"/>
      <c r="D47" s="42" t="s">
        <v>130</v>
      </c>
      <c r="E47" s="124" t="s">
        <v>18</v>
      </c>
    </row>
    <row r="48" spans="1:5" s="44" customFormat="1" x14ac:dyDescent="0.15">
      <c r="A48" s="42" t="s">
        <v>21</v>
      </c>
      <c r="B48" s="42" t="s">
        <v>195</v>
      </c>
      <c r="C48" s="231" t="s">
        <v>112</v>
      </c>
      <c r="D48" s="42" t="s">
        <v>131</v>
      </c>
      <c r="E48" s="124" t="s">
        <v>171</v>
      </c>
    </row>
    <row r="49" spans="1:5" s="44" customFormat="1" x14ac:dyDescent="0.15">
      <c r="A49" s="42" t="s">
        <v>72</v>
      </c>
      <c r="B49" s="42" t="s">
        <v>195</v>
      </c>
      <c r="C49" s="232"/>
      <c r="D49" s="42" t="s">
        <v>121</v>
      </c>
      <c r="E49" s="124" t="s">
        <v>225</v>
      </c>
    </row>
    <row r="50" spans="1:5" s="44" customFormat="1" x14ac:dyDescent="0.15">
      <c r="A50" s="42" t="s">
        <v>80</v>
      </c>
      <c r="B50" s="42" t="s">
        <v>195</v>
      </c>
      <c r="C50" s="232"/>
      <c r="D50" s="42" t="s">
        <v>123</v>
      </c>
      <c r="E50" s="124" t="s">
        <v>214</v>
      </c>
    </row>
    <row r="51" spans="1:5" s="44" customFormat="1" x14ac:dyDescent="0.15">
      <c r="A51" s="42" t="s">
        <v>21</v>
      </c>
      <c r="B51" s="42" t="s">
        <v>195</v>
      </c>
      <c r="C51" s="232"/>
      <c r="D51" s="42" t="s">
        <v>131</v>
      </c>
      <c r="E51" s="124" t="s">
        <v>190</v>
      </c>
    </row>
    <row r="52" spans="1:5" s="44" customFormat="1" x14ac:dyDescent="0.15">
      <c r="A52" s="42" t="s">
        <v>72</v>
      </c>
      <c r="B52" s="42" t="s">
        <v>195</v>
      </c>
      <c r="C52" s="232"/>
      <c r="D52" s="42" t="s">
        <v>121</v>
      </c>
      <c r="E52" s="124" t="s">
        <v>226</v>
      </c>
    </row>
    <row r="53" spans="1:5" s="44" customFormat="1" x14ac:dyDescent="0.15">
      <c r="A53" s="42" t="s">
        <v>80</v>
      </c>
      <c r="B53" s="42" t="s">
        <v>195</v>
      </c>
      <c r="C53" s="233"/>
      <c r="D53" s="42" t="s">
        <v>123</v>
      </c>
      <c r="E53" s="124" t="s">
        <v>191</v>
      </c>
    </row>
    <row r="54" spans="1:5" s="46" customFormat="1" x14ac:dyDescent="0.15">
      <c r="A54" s="42" t="s">
        <v>76</v>
      </c>
      <c r="B54" s="42" t="s">
        <v>195</v>
      </c>
      <c r="C54" s="231" t="s">
        <v>23</v>
      </c>
      <c r="D54" s="42" t="s">
        <v>117</v>
      </c>
      <c r="E54" s="123" t="s">
        <v>173</v>
      </c>
    </row>
    <row r="55" spans="1:5" s="46" customFormat="1" x14ac:dyDescent="0.15">
      <c r="A55" s="42" t="s">
        <v>78</v>
      </c>
      <c r="B55" s="42" t="s">
        <v>195</v>
      </c>
      <c r="C55" s="232"/>
      <c r="D55" s="42" t="s">
        <v>127</v>
      </c>
      <c r="E55" s="123" t="s">
        <v>174</v>
      </c>
    </row>
    <row r="56" spans="1:5" s="46" customFormat="1" x14ac:dyDescent="0.15">
      <c r="A56" s="42" t="s">
        <v>24</v>
      </c>
      <c r="B56" s="42" t="s">
        <v>195</v>
      </c>
      <c r="C56" s="232"/>
      <c r="D56" s="42" t="s">
        <v>132</v>
      </c>
      <c r="E56" s="123" t="s">
        <v>175</v>
      </c>
    </row>
    <row r="57" spans="1:5" s="46" customFormat="1" x14ac:dyDescent="0.15">
      <c r="A57" s="42" t="s">
        <v>22</v>
      </c>
      <c r="B57" s="42" t="s">
        <v>195</v>
      </c>
      <c r="C57" s="233"/>
      <c r="D57" s="42" t="s">
        <v>133</v>
      </c>
      <c r="E57" s="123" t="s">
        <v>176</v>
      </c>
    </row>
    <row r="58" spans="1:5" s="44" customFormat="1" x14ac:dyDescent="0.15">
      <c r="A58" s="42" t="s">
        <v>76</v>
      </c>
      <c r="B58" s="42" t="s">
        <v>195</v>
      </c>
      <c r="C58" s="231" t="s">
        <v>113</v>
      </c>
      <c r="D58" s="42" t="s">
        <v>117</v>
      </c>
      <c r="E58" s="123" t="s">
        <v>178</v>
      </c>
    </row>
    <row r="59" spans="1:5" s="44" customFormat="1" x14ac:dyDescent="0.15">
      <c r="A59" s="42" t="s">
        <v>25</v>
      </c>
      <c r="B59" s="42" t="s">
        <v>195</v>
      </c>
      <c r="C59" s="232"/>
      <c r="D59" s="42" t="s">
        <v>134</v>
      </c>
      <c r="E59" s="123" t="s">
        <v>177</v>
      </c>
    </row>
    <row r="60" spans="1:5" s="44" customFormat="1" x14ac:dyDescent="0.15">
      <c r="A60" s="42" t="s">
        <v>21</v>
      </c>
      <c r="B60" s="42" t="s">
        <v>195</v>
      </c>
      <c r="C60" s="232"/>
      <c r="D60" s="42" t="s">
        <v>131</v>
      </c>
      <c r="E60" s="123" t="s">
        <v>179</v>
      </c>
    </row>
    <row r="61" spans="1:5" s="44" customFormat="1" x14ac:dyDescent="0.15">
      <c r="A61" s="42" t="s">
        <v>76</v>
      </c>
      <c r="B61" s="42" t="s">
        <v>195</v>
      </c>
      <c r="C61" s="231" t="s">
        <v>114</v>
      </c>
      <c r="D61" s="42" t="s">
        <v>117</v>
      </c>
      <c r="E61" s="123" t="s">
        <v>180</v>
      </c>
    </row>
    <row r="62" spans="1:5" s="44" customFormat="1" x14ac:dyDescent="0.15">
      <c r="A62" s="42" t="s">
        <v>25</v>
      </c>
      <c r="B62" s="42" t="s">
        <v>195</v>
      </c>
      <c r="C62" s="232"/>
      <c r="D62" s="42" t="s">
        <v>134</v>
      </c>
      <c r="E62" s="123" t="s">
        <v>215</v>
      </c>
    </row>
    <row r="63" spans="1:5" s="44" customFormat="1" x14ac:dyDescent="0.15">
      <c r="A63" s="42" t="s">
        <v>21</v>
      </c>
      <c r="B63" s="42" t="s">
        <v>195</v>
      </c>
      <c r="C63" s="233"/>
      <c r="D63" s="42" t="s">
        <v>131</v>
      </c>
      <c r="E63" s="123" t="s">
        <v>181</v>
      </c>
    </row>
    <row r="64" spans="1:5" s="46" customFormat="1" x14ac:dyDescent="0.15">
      <c r="A64" s="42" t="s">
        <v>76</v>
      </c>
      <c r="B64" s="42" t="s">
        <v>195</v>
      </c>
      <c r="C64" s="231" t="s">
        <v>115</v>
      </c>
      <c r="D64" s="42" t="s">
        <v>117</v>
      </c>
      <c r="E64" s="123" t="s">
        <v>97</v>
      </c>
    </row>
    <row r="65" spans="1:5" s="46" customFormat="1" x14ac:dyDescent="0.15">
      <c r="A65" s="42" t="s">
        <v>21</v>
      </c>
      <c r="B65" s="42" t="s">
        <v>195</v>
      </c>
      <c r="C65" s="232"/>
      <c r="D65" s="42" t="s">
        <v>131</v>
      </c>
      <c r="E65" s="123" t="s">
        <v>98</v>
      </c>
    </row>
    <row r="66" spans="1:5" s="46" customFormat="1" x14ac:dyDescent="0.15">
      <c r="A66" s="42" t="s">
        <v>79</v>
      </c>
      <c r="B66" s="42" t="s">
        <v>195</v>
      </c>
      <c r="C66" s="232"/>
      <c r="D66" s="42" t="s">
        <v>119</v>
      </c>
      <c r="E66" s="123" t="s">
        <v>184</v>
      </c>
    </row>
    <row r="67" spans="1:5" s="46" customFormat="1" x14ac:dyDescent="0.15">
      <c r="A67" s="42" t="s">
        <v>77</v>
      </c>
      <c r="B67" s="42" t="s">
        <v>195</v>
      </c>
      <c r="C67" s="232"/>
      <c r="D67" s="42" t="s">
        <v>120</v>
      </c>
      <c r="E67" s="123" t="s">
        <v>99</v>
      </c>
    </row>
    <row r="68" spans="1:5" s="46" customFormat="1" x14ac:dyDescent="0.15">
      <c r="A68" s="42" t="s">
        <v>72</v>
      </c>
      <c r="B68" s="42" t="s">
        <v>195</v>
      </c>
      <c r="C68" s="232"/>
      <c r="D68" s="42" t="s">
        <v>121</v>
      </c>
      <c r="E68" s="123" t="s">
        <v>183</v>
      </c>
    </row>
    <row r="69" spans="1:5" s="46" customFormat="1" x14ac:dyDescent="0.15">
      <c r="A69" s="42" t="s">
        <v>71</v>
      </c>
      <c r="B69" s="42" t="s">
        <v>195</v>
      </c>
      <c r="C69" s="233"/>
      <c r="D69" s="125" t="s">
        <v>218</v>
      </c>
      <c r="E69" s="123" t="s">
        <v>182</v>
      </c>
    </row>
    <row r="70" spans="1:5" s="44" customFormat="1" x14ac:dyDescent="0.15">
      <c r="A70" s="42" t="s">
        <v>89</v>
      </c>
      <c r="B70" s="42" t="s">
        <v>195</v>
      </c>
      <c r="C70" s="231" t="s">
        <v>116</v>
      </c>
      <c r="D70" s="42" t="s">
        <v>117</v>
      </c>
      <c r="E70" s="123" t="s">
        <v>216</v>
      </c>
    </row>
    <row r="71" spans="1:5" s="44" customFormat="1" x14ac:dyDescent="0.15">
      <c r="A71" s="42" t="s">
        <v>92</v>
      </c>
      <c r="B71" s="42" t="s">
        <v>195</v>
      </c>
      <c r="C71" s="232"/>
      <c r="D71" s="42" t="s">
        <v>120</v>
      </c>
      <c r="E71" s="123" t="s">
        <v>94</v>
      </c>
    </row>
    <row r="72" spans="1:5" s="44" customFormat="1" x14ac:dyDescent="0.15">
      <c r="A72" s="42" t="s">
        <v>72</v>
      </c>
      <c r="B72" s="42" t="s">
        <v>195</v>
      </c>
      <c r="C72" s="232"/>
      <c r="D72" s="42" t="s">
        <v>121</v>
      </c>
      <c r="E72" s="123" t="s">
        <v>95</v>
      </c>
    </row>
    <row r="73" spans="1:5" x14ac:dyDescent="0.15">
      <c r="A73" s="42" t="s">
        <v>93</v>
      </c>
      <c r="B73" s="42" t="s">
        <v>195</v>
      </c>
      <c r="C73" s="232"/>
      <c r="D73" s="42" t="s">
        <v>123</v>
      </c>
      <c r="E73" s="123" t="s">
        <v>96</v>
      </c>
    </row>
    <row r="74" spans="1:5" x14ac:dyDescent="0.15">
      <c r="A74" s="42" t="s">
        <v>22</v>
      </c>
      <c r="B74" s="42" t="s">
        <v>195</v>
      </c>
      <c r="C74" s="232"/>
      <c r="D74" s="42" t="s">
        <v>133</v>
      </c>
      <c r="E74" s="123" t="s">
        <v>185</v>
      </c>
    </row>
    <row r="75" spans="1:5" x14ac:dyDescent="0.15">
      <c r="A75" s="42" t="s">
        <v>217</v>
      </c>
      <c r="B75" s="42" t="s">
        <v>195</v>
      </c>
      <c r="C75" s="232"/>
      <c r="D75" s="42" t="s">
        <v>135</v>
      </c>
      <c r="E75" s="123" t="s">
        <v>100</v>
      </c>
    </row>
    <row r="76" spans="1:5" x14ac:dyDescent="0.15">
      <c r="A76" s="42" t="s">
        <v>91</v>
      </c>
      <c r="B76" s="42" t="s">
        <v>195</v>
      </c>
      <c r="C76" s="233"/>
      <c r="D76" s="42" t="s">
        <v>136</v>
      </c>
      <c r="E76" s="123" t="s">
        <v>186</v>
      </c>
    </row>
  </sheetData>
  <sheetProtection password="CEFD" sheet="1" objects="1" scenarios="1"/>
  <mergeCells count="16">
    <mergeCell ref="C58:C60"/>
    <mergeCell ref="C61:C63"/>
    <mergeCell ref="C64:C69"/>
    <mergeCell ref="C70:C76"/>
    <mergeCell ref="C37:C41"/>
    <mergeCell ref="C46:C47"/>
    <mergeCell ref="C54:C57"/>
    <mergeCell ref="C48:C53"/>
    <mergeCell ref="C30:C36"/>
    <mergeCell ref="C42:C45"/>
    <mergeCell ref="C28:C29"/>
    <mergeCell ref="C2:C5"/>
    <mergeCell ref="C6:C9"/>
    <mergeCell ref="C10:C13"/>
    <mergeCell ref="C14:C21"/>
    <mergeCell ref="C22:C27"/>
  </mergeCells>
  <phoneticPr fontId="2"/>
  <pageMargins left="0.75" right="0.75" top="1" bottom="1" header="0.51200000000000001" footer="0.5120000000000000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(記入例)</vt:lpstr>
      <vt:lpstr>中学校入力用</vt:lpstr>
      <vt:lpstr>(参考)教科書一覧</vt:lpstr>
      <vt:lpstr>'(記入例)'!Print_Area</vt:lpstr>
      <vt:lpstr>'(参考)教科書一覧'!Print_Area</vt:lpstr>
      <vt:lpstr>中学校入力用!Print_Titles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2022-04-07T01:05:37Z</cp:lastPrinted>
  <dcterms:created xsi:type="dcterms:W3CDTF">2007-06-19T05:09:07Z</dcterms:created>
  <dcterms:modified xsi:type="dcterms:W3CDTF">2023-05-29T02:36:49Z</dcterms:modified>
</cp:coreProperties>
</file>