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松枝部長　保管場所\さとるっち\ホームページ関連\ホームページ公開\public_html\aboutus\"/>
    </mc:Choice>
  </mc:AlternateContent>
  <xr:revisionPtr revIDLastSave="0" documentId="13_ncr:1_{EB865340-E7D4-4CBF-97EE-BC248CBEA54A}" xr6:coauthVersionLast="47" xr6:coauthVersionMax="47" xr10:uidLastSave="{00000000-0000-0000-0000-000000000000}"/>
  <bookViews>
    <workbookView xWindow="3630" yWindow="105" windowWidth="17160" windowHeight="15480" tabRatio="681" xr2:uid="{00000000-000D-0000-FFFF-FFFF00000000}"/>
  </bookViews>
  <sheets>
    <sheet name="記入例" sheetId="21" r:id="rId1"/>
    <sheet name="データ入力印刷用注文書" sheetId="22" r:id="rId2"/>
    <sheet name="手書き印刷用注文書" sheetId="20" r:id="rId3"/>
    <sheet name="2026年度小・中学校【新版価格】" sheetId="51" r:id="rId4"/>
    <sheet name="2026年度高等学校【新版価格】" sheetId="50" r:id="rId5"/>
    <sheet name="2025年度小・中学校【旧版価格】" sheetId="48" r:id="rId6"/>
    <sheet name="2025年度高等学校【旧版価格】" sheetId="49" r:id="rId7"/>
    <sheet name="2024年度小・中学校【旧版価格】" sheetId="47" r:id="rId8"/>
    <sheet name="2024年度高等学校【旧版価格】" sheetId="46" r:id="rId9"/>
  </sheets>
  <definedNames>
    <definedName name="_xlnm.Print_Area" localSheetId="8">'2024年度高等学校【旧版価格】'!$A$1:$AE$132</definedName>
    <definedName name="_xlnm.Print_Area" localSheetId="7">'2024年度小・中学校【旧版価格】'!$A:$N</definedName>
    <definedName name="_xlnm.Print_Area" localSheetId="6">'2025年度高等学校【旧版価格】'!$A$1:$AE$81</definedName>
    <definedName name="_xlnm.Print_Area" localSheetId="5">'2025年度小・中学校【旧版価格】'!$A:$N</definedName>
    <definedName name="_xlnm.Print_Area" localSheetId="4">'2026年度高等学校【新版価格】'!$A$1:$AE$82</definedName>
    <definedName name="_xlnm.Print_Area" localSheetId="3">'2026年度小・中学校【新版価格】'!$A:$N</definedName>
    <definedName name="_xlnm.Print_Area" localSheetId="1">データ入力印刷用注文書!$A$1:$M$218</definedName>
    <definedName name="_xlnm.Print_Area" localSheetId="0">記入例!$A$1:$M$218</definedName>
    <definedName name="_xlnm.Print_Area" localSheetId="2">手書き印刷用注文書!$A$1:$M$218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6" i="22" l="1"/>
  <c r="N216" i="22"/>
  <c r="L215" i="22"/>
  <c r="L213" i="22"/>
  <c r="L212" i="22"/>
  <c r="L211" i="22"/>
  <c r="O208" i="22"/>
  <c r="N208" i="22"/>
  <c r="L207" i="22"/>
  <c r="L205" i="22"/>
  <c r="L204" i="22"/>
  <c r="L203" i="22"/>
  <c r="O200" i="22"/>
  <c r="N200" i="22"/>
  <c r="L199" i="22"/>
  <c r="L197" i="22"/>
  <c r="L196" i="22"/>
  <c r="L195" i="22"/>
  <c r="O192" i="22"/>
  <c r="N192" i="22"/>
  <c r="L191" i="22"/>
  <c r="L189" i="22"/>
  <c r="L188" i="22"/>
  <c r="L187" i="22"/>
  <c r="O184" i="22"/>
  <c r="N184" i="22"/>
  <c r="L183" i="22"/>
  <c r="L181" i="22"/>
  <c r="L180" i="22"/>
  <c r="L179" i="22"/>
  <c r="O176" i="22"/>
  <c r="N176" i="22"/>
  <c r="L175" i="22"/>
  <c r="L173" i="22"/>
  <c r="L172" i="22"/>
  <c r="L171" i="22"/>
  <c r="O168" i="22"/>
  <c r="N168" i="22"/>
  <c r="L167" i="22"/>
  <c r="L165" i="22"/>
  <c r="L164" i="22"/>
  <c r="L163" i="22"/>
  <c r="O160" i="22"/>
  <c r="N160" i="22"/>
  <c r="L159" i="22"/>
  <c r="L157" i="22"/>
  <c r="L156" i="22"/>
  <c r="L155" i="22"/>
  <c r="O152" i="22"/>
  <c r="N152" i="22"/>
  <c r="L151" i="22"/>
  <c r="L149" i="22"/>
  <c r="L148" i="22"/>
  <c r="L147" i="22"/>
  <c r="O144" i="22"/>
  <c r="N144" i="22"/>
  <c r="L143" i="22"/>
  <c r="L141" i="22"/>
  <c r="L140" i="22"/>
  <c r="L139" i="22"/>
  <c r="O136" i="22"/>
  <c r="N136" i="22"/>
  <c r="L135" i="22"/>
  <c r="L133" i="22"/>
  <c r="L132" i="22"/>
  <c r="L131" i="22"/>
  <c r="O128" i="22"/>
  <c r="N128" i="22"/>
  <c r="L127" i="22"/>
  <c r="L125" i="22"/>
  <c r="L124" i="22"/>
  <c r="L123" i="22"/>
  <c r="O120" i="22"/>
  <c r="N120" i="22"/>
  <c r="L119" i="22"/>
  <c r="L117" i="22"/>
  <c r="L116" i="22"/>
  <c r="L115" i="22"/>
  <c r="O112" i="22"/>
  <c r="N112" i="22"/>
  <c r="L111" i="22"/>
  <c r="L109" i="22"/>
  <c r="L108" i="22"/>
  <c r="L107" i="22"/>
  <c r="O104" i="22"/>
  <c r="N104" i="22"/>
  <c r="L103" i="22"/>
  <c r="L101" i="22"/>
  <c r="L100" i="22"/>
  <c r="L99" i="22"/>
  <c r="O96" i="22"/>
  <c r="N96" i="22"/>
  <c r="L95" i="22"/>
  <c r="L93" i="22"/>
  <c r="L92" i="22"/>
  <c r="L91" i="22"/>
  <c r="O88" i="22"/>
  <c r="N88" i="22"/>
  <c r="L87" i="22"/>
  <c r="L85" i="22"/>
  <c r="L84" i="22"/>
  <c r="L83" i="22"/>
  <c r="O80" i="22"/>
  <c r="N80" i="22"/>
  <c r="N79" i="22"/>
  <c r="L79" i="22"/>
  <c r="L77" i="22"/>
  <c r="L76" i="22"/>
  <c r="L75" i="22"/>
  <c r="O72" i="22"/>
  <c r="N72" i="22"/>
  <c r="L71" i="22"/>
  <c r="L69" i="22"/>
  <c r="L68" i="22"/>
  <c r="L67" i="22"/>
  <c r="O64" i="22"/>
  <c r="N64" i="22"/>
  <c r="L63" i="22"/>
  <c r="L61" i="22"/>
  <c r="L60" i="22"/>
  <c r="L59" i="22"/>
  <c r="O56" i="22"/>
  <c r="N56" i="22"/>
  <c r="L55" i="22"/>
  <c r="L53" i="22"/>
  <c r="L52" i="22"/>
  <c r="L51" i="22"/>
  <c r="O48" i="22"/>
  <c r="N48" i="22"/>
  <c r="L47" i="22"/>
  <c r="L45" i="22"/>
  <c r="L44" i="22"/>
  <c r="L43" i="22"/>
  <c r="O40" i="22"/>
  <c r="N40" i="22"/>
  <c r="L39" i="22"/>
  <c r="L37" i="22"/>
  <c r="L36" i="22"/>
  <c r="L35" i="22"/>
  <c r="O32" i="22"/>
  <c r="M25" i="22" s="1"/>
  <c r="N32" i="22"/>
  <c r="L31" i="22"/>
  <c r="L29" i="22"/>
  <c r="L28" i="22"/>
  <c r="L27" i="22"/>
  <c r="L207" i="21"/>
  <c r="L199" i="21"/>
  <c r="L191" i="21"/>
  <c r="L183" i="21"/>
  <c r="L175" i="21"/>
  <c r="L167" i="21"/>
  <c r="L159" i="21"/>
  <c r="L151" i="21"/>
  <c r="L143" i="21"/>
  <c r="L135" i="21"/>
  <c r="L127" i="21"/>
  <c r="L119" i="21"/>
  <c r="L111" i="21"/>
  <c r="L103" i="21"/>
  <c r="L95" i="21"/>
  <c r="L87" i="21"/>
  <c r="L79" i="21"/>
  <c r="L71" i="21"/>
  <c r="L63" i="21"/>
  <c r="L55" i="21"/>
  <c r="L47" i="21"/>
  <c r="L39" i="21"/>
  <c r="L215" i="21"/>
  <c r="L31" i="21"/>
  <c r="L213" i="21"/>
  <c r="L205" i="21"/>
  <c r="L197" i="21"/>
  <c r="L189" i="21"/>
  <c r="L181" i="21"/>
  <c r="L173" i="21"/>
  <c r="L165" i="21"/>
  <c r="L157" i="21"/>
  <c r="L149" i="21"/>
  <c r="L141" i="21"/>
  <c r="L133" i="21"/>
  <c r="L125" i="21"/>
  <c r="L117" i="21"/>
  <c r="L109" i="21"/>
  <c r="L101" i="21"/>
  <c r="L93" i="21"/>
  <c r="L85" i="21"/>
  <c r="L77" i="21"/>
  <c r="L69" i="21"/>
  <c r="L61" i="21"/>
  <c r="L53" i="21"/>
  <c r="L45" i="21"/>
  <c r="L37" i="21"/>
  <c r="L29" i="21"/>
  <c r="N32" i="21"/>
  <c r="N40" i="21"/>
  <c r="M22" i="21" s="1"/>
  <c r="M24" i="21" s="1"/>
  <c r="O32" i="21"/>
  <c r="O40" i="21"/>
  <c r="L27" i="21"/>
  <c r="L28" i="21"/>
  <c r="L35" i="21"/>
  <c r="L36" i="21"/>
  <c r="L43" i="21"/>
  <c r="L44" i="21"/>
  <c r="N48" i="21"/>
  <c r="O48" i="21"/>
  <c r="L51" i="21"/>
  <c r="L52" i="21"/>
  <c r="N56" i="21"/>
  <c r="O56" i="21"/>
  <c r="L59" i="21"/>
  <c r="L60" i="21"/>
  <c r="N64" i="21"/>
  <c r="O64" i="21"/>
  <c r="L67" i="21"/>
  <c r="L68" i="21"/>
  <c r="N72" i="21"/>
  <c r="O72" i="21"/>
  <c r="L75" i="21"/>
  <c r="L76" i="21"/>
  <c r="N79" i="21"/>
  <c r="N80" i="21"/>
  <c r="O80" i="21"/>
  <c r="L83" i="21"/>
  <c r="L84" i="21"/>
  <c r="N88" i="21"/>
  <c r="O88" i="21"/>
  <c r="L91" i="21"/>
  <c r="L92" i="21"/>
  <c r="N96" i="21"/>
  <c r="O96" i="21"/>
  <c r="L99" i="21"/>
  <c r="L100" i="21"/>
  <c r="N104" i="21"/>
  <c r="O104" i="21"/>
  <c r="L107" i="21"/>
  <c r="L108" i="21"/>
  <c r="N112" i="21"/>
  <c r="O112" i="21"/>
  <c r="L115" i="21"/>
  <c r="L116" i="21"/>
  <c r="N120" i="21"/>
  <c r="O120" i="21"/>
  <c r="L123" i="21"/>
  <c r="L124" i="21"/>
  <c r="N128" i="21"/>
  <c r="O128" i="21"/>
  <c r="L131" i="21"/>
  <c r="L132" i="21"/>
  <c r="N136" i="21"/>
  <c r="O136" i="21"/>
  <c r="L139" i="21"/>
  <c r="L140" i="21"/>
  <c r="N144" i="21"/>
  <c r="O144" i="21"/>
  <c r="L147" i="21"/>
  <c r="L148" i="21"/>
  <c r="N152" i="21"/>
  <c r="O152" i="21"/>
  <c r="L155" i="21"/>
  <c r="L156" i="21"/>
  <c r="N160" i="21"/>
  <c r="O160" i="21"/>
  <c r="L163" i="21"/>
  <c r="L164" i="21"/>
  <c r="N168" i="21"/>
  <c r="O168" i="21"/>
  <c r="L171" i="21"/>
  <c r="L172" i="21"/>
  <c r="N176" i="21"/>
  <c r="O176" i="21"/>
  <c r="L179" i="21"/>
  <c r="L180" i="21"/>
  <c r="N184" i="21"/>
  <c r="O184" i="21"/>
  <c r="L187" i="21"/>
  <c r="L188" i="21"/>
  <c r="N192" i="21"/>
  <c r="O192" i="21"/>
  <c r="L195" i="21"/>
  <c r="L196" i="21"/>
  <c r="N200" i="21"/>
  <c r="O200" i="21"/>
  <c r="L203" i="21"/>
  <c r="L204" i="21"/>
  <c r="N208" i="21"/>
  <c r="O208" i="21"/>
  <c r="L211" i="21"/>
  <c r="L212" i="21"/>
  <c r="N216" i="21"/>
  <c r="O216" i="21"/>
  <c r="L172" i="20"/>
  <c r="L212" i="20"/>
  <c r="L211" i="20"/>
  <c r="L204" i="20"/>
  <c r="L203" i="20"/>
  <c r="L196" i="20"/>
  <c r="L195" i="20"/>
  <c r="L188" i="20"/>
  <c r="L187" i="20"/>
  <c r="L180" i="20"/>
  <c r="L164" i="20"/>
  <c r="L156" i="20"/>
  <c r="L148" i="20"/>
  <c r="L140" i="20"/>
  <c r="L132" i="20"/>
  <c r="L124" i="20"/>
  <c r="L116" i="20"/>
  <c r="L108" i="20"/>
  <c r="O216" i="20"/>
  <c r="N216" i="20"/>
  <c r="O208" i="20"/>
  <c r="N208" i="20"/>
  <c r="O200" i="20"/>
  <c r="N200" i="20"/>
  <c r="O192" i="20"/>
  <c r="N192" i="20"/>
  <c r="L100" i="20"/>
  <c r="L92" i="20"/>
  <c r="L84" i="20"/>
  <c r="L76" i="20"/>
  <c r="L68" i="20"/>
  <c r="L60" i="20"/>
  <c r="L52" i="20"/>
  <c r="L44" i="20"/>
  <c r="L36" i="20"/>
  <c r="L179" i="20"/>
  <c r="L171" i="20"/>
  <c r="L163" i="20"/>
  <c r="L155" i="20"/>
  <c r="L147" i="20"/>
  <c r="L139" i="20"/>
  <c r="L131" i="20"/>
  <c r="L123" i="20"/>
  <c r="L115" i="20"/>
  <c r="L107" i="20"/>
  <c r="L99" i="20"/>
  <c r="L91" i="20"/>
  <c r="L83" i="20"/>
  <c r="L75" i="20"/>
  <c r="L67" i="20"/>
  <c r="L59" i="20"/>
  <c r="L51" i="20"/>
  <c r="L43" i="20"/>
  <c r="L35" i="20"/>
  <c r="O184" i="20"/>
  <c r="O176" i="20"/>
  <c r="O168" i="20"/>
  <c r="O160" i="20"/>
  <c r="O152" i="20"/>
  <c r="O144" i="20"/>
  <c r="O136" i="20"/>
  <c r="O128" i="20"/>
  <c r="O120" i="20"/>
  <c r="O112" i="20"/>
  <c r="O104" i="20"/>
  <c r="O96" i="20"/>
  <c r="O88" i="20"/>
  <c r="O80" i="20"/>
  <c r="O72" i="20"/>
  <c r="O64" i="20"/>
  <c r="O56" i="20"/>
  <c r="O48" i="20"/>
  <c r="O40" i="20"/>
  <c r="O32" i="20"/>
  <c r="N184" i="20"/>
  <c r="N176" i="20"/>
  <c r="N168" i="20"/>
  <c r="N160" i="20"/>
  <c r="N152" i="20"/>
  <c r="N144" i="20"/>
  <c r="N136" i="20"/>
  <c r="N128" i="20"/>
  <c r="N120" i="20"/>
  <c r="N112" i="20"/>
  <c r="N104" i="20"/>
  <c r="N96" i="20"/>
  <c r="N88" i="20"/>
  <c r="N80" i="20"/>
  <c r="N79" i="20"/>
  <c r="N72" i="20"/>
  <c r="N64" i="20"/>
  <c r="N56" i="20"/>
  <c r="N48" i="20"/>
  <c r="N40" i="20"/>
  <c r="N32" i="20"/>
  <c r="L27" i="20"/>
  <c r="L28" i="20"/>
  <c r="M22" i="20" l="1"/>
  <c r="M22" i="22"/>
  <c r="M24" i="22" s="1"/>
  <c r="M25" i="21"/>
</calcChain>
</file>

<file path=xl/sharedStrings.xml><?xml version="1.0" encoding="utf-8"?>
<sst xmlns="http://schemas.openxmlformats.org/spreadsheetml/2006/main" count="3316" uniqueCount="591">
  <si>
    <t>東京都大田区南千束１－１２－４</t>
    <rPh sb="0" eb="15">
      <t>ト</t>
    </rPh>
    <phoneticPr fontId="2"/>
  </si>
  <si>
    <t>定価</t>
    <rPh sb="0" eb="2">
      <t>テイカ</t>
    </rPh>
    <phoneticPr fontId="2"/>
  </si>
  <si>
    <t>ご注文者名</t>
    <rPh sb="1" eb="3">
      <t>チュウモン</t>
    </rPh>
    <rPh sb="3" eb="4">
      <t>シャ</t>
    </rPh>
    <rPh sb="4" eb="5">
      <t>メイ</t>
    </rPh>
    <phoneticPr fontId="2"/>
  </si>
  <si>
    <t>漢字</t>
    <rPh sb="0" eb="2">
      <t>カンジ</t>
    </rPh>
    <phoneticPr fontId="2"/>
  </si>
  <si>
    <t>東京書籍</t>
    <rPh sb="0" eb="4">
      <t>２</t>
    </rPh>
    <phoneticPr fontId="2"/>
  </si>
  <si>
    <t>*</t>
  </si>
  <si>
    <t>小学校</t>
    <rPh sb="0" eb="3">
      <t>ショウガッコウ</t>
    </rPh>
    <phoneticPr fontId="2"/>
  </si>
  <si>
    <t>上　　巻 （通年用）</t>
    <rPh sb="0" eb="1">
      <t>ウエ</t>
    </rPh>
    <rPh sb="3" eb="4">
      <t>カン</t>
    </rPh>
    <rPh sb="6" eb="8">
      <t>ツウネン</t>
    </rPh>
    <rPh sb="8" eb="9">
      <t>ヨウ</t>
    </rPh>
    <phoneticPr fontId="2"/>
  </si>
  <si>
    <t>下　　巻</t>
    <rPh sb="0" eb="1">
      <t>シタ</t>
    </rPh>
    <rPh sb="3" eb="4">
      <t>カン</t>
    </rPh>
    <phoneticPr fontId="2"/>
  </si>
  <si>
    <t>国　語</t>
    <rPh sb="0" eb="1">
      <t>クニ</t>
    </rPh>
    <rPh sb="2" eb="3">
      <t>ゴ</t>
    </rPh>
    <phoneticPr fontId="2"/>
  </si>
  <si>
    <t>東書</t>
    <rPh sb="0" eb="2">
      <t>2</t>
    </rPh>
    <phoneticPr fontId="2"/>
  </si>
  <si>
    <t>学図</t>
    <rPh sb="0" eb="2">
      <t>11</t>
    </rPh>
    <phoneticPr fontId="2"/>
  </si>
  <si>
    <t>教出</t>
    <rPh sb="0" eb="2">
      <t>17</t>
    </rPh>
    <phoneticPr fontId="2"/>
  </si>
  <si>
    <t>光村</t>
    <rPh sb="0" eb="2">
      <t>38</t>
    </rPh>
    <phoneticPr fontId="2"/>
  </si>
  <si>
    <t>社　会</t>
    <rPh sb="0" eb="1">
      <t>シャ</t>
    </rPh>
    <rPh sb="2" eb="3">
      <t>カイ</t>
    </rPh>
    <phoneticPr fontId="2"/>
  </si>
  <si>
    <t>日文</t>
    <rPh sb="0" eb="2">
      <t>116</t>
    </rPh>
    <phoneticPr fontId="2"/>
  </si>
  <si>
    <t>算　数</t>
    <rPh sb="0" eb="1">
      <t>ザン</t>
    </rPh>
    <rPh sb="2" eb="3">
      <t>カズ</t>
    </rPh>
    <phoneticPr fontId="2"/>
  </si>
  <si>
    <t>大日本</t>
    <rPh sb="0" eb="3">
      <t>4</t>
    </rPh>
    <phoneticPr fontId="2"/>
  </si>
  <si>
    <t>啓林館</t>
    <rPh sb="0" eb="3">
      <t>61</t>
    </rPh>
    <phoneticPr fontId="2"/>
  </si>
  <si>
    <t>理　科</t>
    <rPh sb="0" eb="1">
      <t>リ</t>
    </rPh>
    <rPh sb="2" eb="3">
      <t>カ</t>
    </rPh>
    <phoneticPr fontId="2"/>
  </si>
  <si>
    <t>信教</t>
    <rPh sb="0" eb="2">
      <t>26</t>
    </rPh>
    <phoneticPr fontId="2"/>
  </si>
  <si>
    <t>下記除く</t>
    <rPh sb="0" eb="2">
      <t>カキ</t>
    </rPh>
    <rPh sb="2" eb="3">
      <t>ノゾ</t>
    </rPh>
    <phoneticPr fontId="2"/>
  </si>
  <si>
    <t>東書</t>
    <rPh sb="0" eb="2">
      <t>２</t>
    </rPh>
    <phoneticPr fontId="2"/>
  </si>
  <si>
    <t>家　庭</t>
    <rPh sb="0" eb="1">
      <t>イエ</t>
    </rPh>
    <rPh sb="2" eb="3">
      <t>ニワ</t>
    </rPh>
    <phoneticPr fontId="2"/>
  </si>
  <si>
    <t>保　健</t>
    <rPh sb="0" eb="1">
      <t>タモツ</t>
    </rPh>
    <rPh sb="2" eb="3">
      <t>ケン</t>
    </rPh>
    <phoneticPr fontId="2"/>
  </si>
  <si>
    <t>言語指導</t>
    <rPh sb="0" eb="2">
      <t>ゲンゴ</t>
    </rPh>
    <rPh sb="2" eb="4">
      <t>シドウ</t>
    </rPh>
    <phoneticPr fontId="2"/>
  </si>
  <si>
    <t>☆  　本</t>
    <rPh sb="4" eb="5">
      <t>ホン</t>
    </rPh>
    <phoneticPr fontId="2"/>
  </si>
  <si>
    <t>中学校</t>
    <rPh sb="0" eb="3">
      <t>チ</t>
    </rPh>
    <phoneticPr fontId="2"/>
  </si>
  <si>
    <t>音　楽</t>
    <rPh sb="0" eb="1">
      <t>オト</t>
    </rPh>
    <rPh sb="2" eb="3">
      <t>ラク</t>
    </rPh>
    <phoneticPr fontId="2"/>
  </si>
  <si>
    <t>技術編</t>
    <rPh sb="0" eb="2">
      <t>ギジュツ</t>
    </rPh>
    <rPh sb="2" eb="3">
      <t>ヘン</t>
    </rPh>
    <phoneticPr fontId="2"/>
  </si>
  <si>
    <t>家庭編</t>
    <rPh sb="0" eb="2">
      <t>カテイ</t>
    </rPh>
    <rPh sb="2" eb="3">
      <t>ヘン</t>
    </rPh>
    <phoneticPr fontId="2"/>
  </si>
  <si>
    <t>☆☆☆☆本</t>
    <rPh sb="4" eb="5">
      <t>ホン</t>
    </rPh>
    <phoneticPr fontId="2"/>
  </si>
  <si>
    <t>数　学</t>
    <rPh sb="0" eb="1">
      <t>カズ</t>
    </rPh>
    <rPh sb="2" eb="3">
      <t>ガク</t>
    </rPh>
    <phoneticPr fontId="2"/>
  </si>
  <si>
    <t>中学言語編</t>
    <rPh sb="0" eb="2">
      <t>チュウガク</t>
    </rPh>
    <rPh sb="2" eb="4">
      <t>ゲンゴ</t>
    </rPh>
    <rPh sb="4" eb="5">
      <t>ヘン</t>
    </rPh>
    <phoneticPr fontId="2"/>
  </si>
  <si>
    <t>科目／発行者</t>
    <rPh sb="0" eb="2">
      <t>カモク</t>
    </rPh>
    <rPh sb="3" eb="6">
      <t>ハッコウシャ</t>
    </rPh>
    <phoneticPr fontId="2"/>
  </si>
  <si>
    <t>教番／定価</t>
    <rPh sb="0" eb="1">
      <t>キョウ</t>
    </rPh>
    <rPh sb="1" eb="2">
      <t>バン</t>
    </rPh>
    <rPh sb="3" eb="5">
      <t>テイカ</t>
    </rPh>
    <phoneticPr fontId="2"/>
  </si>
  <si>
    <t>衛生・防災設備</t>
    <rPh sb="0" eb="2">
      <t>エイセイ</t>
    </rPh>
    <rPh sb="3" eb="5">
      <t>ボウサイ</t>
    </rPh>
    <rPh sb="5" eb="7">
      <t>セツビ</t>
    </rPh>
    <phoneticPr fontId="2"/>
  </si>
  <si>
    <t>造園技術</t>
    <rPh sb="0" eb="2">
      <t>ゾウエン</t>
    </rPh>
    <rPh sb="2" eb="4">
      <t>ギジュツ</t>
    </rPh>
    <phoneticPr fontId="2"/>
  </si>
  <si>
    <t>材料製造技術</t>
    <rPh sb="0" eb="2">
      <t>ザイリョウ</t>
    </rPh>
    <rPh sb="2" eb="4">
      <t>セイゾウ</t>
    </rPh>
    <rPh sb="4" eb="6">
      <t>ギジュツ</t>
    </rPh>
    <phoneticPr fontId="2"/>
  </si>
  <si>
    <t>国語総合</t>
    <rPh sb="0" eb="2">
      <t>コクゴ</t>
    </rPh>
    <rPh sb="2" eb="4">
      <t>ソウゴウ</t>
    </rPh>
    <phoneticPr fontId="2"/>
  </si>
  <si>
    <t>下記を除く</t>
    <rPh sb="0" eb="2">
      <t>カキ</t>
    </rPh>
    <rPh sb="3" eb="4">
      <t>ノゾ</t>
    </rPh>
    <phoneticPr fontId="2"/>
  </si>
  <si>
    <t>（工　業）</t>
    <rPh sb="1" eb="2">
      <t>コウ</t>
    </rPh>
    <rPh sb="3" eb="4">
      <t>ギョウ</t>
    </rPh>
    <phoneticPr fontId="2"/>
  </si>
  <si>
    <t>工業材料</t>
    <rPh sb="0" eb="2">
      <t>コウギョウ</t>
    </rPh>
    <rPh sb="2" eb="4">
      <t>ザイリョウ</t>
    </rPh>
    <phoneticPr fontId="2"/>
  </si>
  <si>
    <t>工業技術基礎</t>
    <rPh sb="0" eb="2">
      <t>コウギョウ</t>
    </rPh>
    <rPh sb="2" eb="4">
      <t>ギジュツ</t>
    </rPh>
    <rPh sb="4" eb="6">
      <t>キソ</t>
    </rPh>
    <phoneticPr fontId="2"/>
  </si>
  <si>
    <t>材料加工</t>
    <rPh sb="0" eb="2">
      <t>ザイリョウ</t>
    </rPh>
    <rPh sb="2" eb="4">
      <t>カコウ</t>
    </rPh>
    <phoneticPr fontId="2"/>
  </si>
  <si>
    <t>筑摩</t>
    <rPh sb="0" eb="2">
      <t>143</t>
    </rPh>
    <phoneticPr fontId="2"/>
  </si>
  <si>
    <t>機械製図</t>
    <rPh sb="0" eb="2">
      <t>キカイ</t>
    </rPh>
    <rPh sb="2" eb="4">
      <t>セイズ</t>
    </rPh>
    <phoneticPr fontId="2"/>
  </si>
  <si>
    <t>セラミック工業</t>
    <rPh sb="5" eb="7">
      <t>コウギョウ</t>
    </rPh>
    <phoneticPr fontId="2"/>
  </si>
  <si>
    <t>電気製図</t>
    <rPh sb="0" eb="2">
      <t>デンキ</t>
    </rPh>
    <rPh sb="2" eb="4">
      <t>セイズ</t>
    </rPh>
    <phoneticPr fontId="2"/>
  </si>
  <si>
    <t>染織デザイン</t>
    <rPh sb="0" eb="2">
      <t>センショク</t>
    </rPh>
    <phoneticPr fontId="2"/>
  </si>
  <si>
    <t>桐原</t>
    <rPh sb="0" eb="2">
      <t>212</t>
    </rPh>
    <phoneticPr fontId="2"/>
  </si>
  <si>
    <t>電子製図</t>
    <rPh sb="0" eb="2">
      <t>デンシ</t>
    </rPh>
    <rPh sb="2" eb="4">
      <t>セイズ</t>
    </rPh>
    <phoneticPr fontId="2"/>
  </si>
  <si>
    <t>インテリア計画</t>
    <rPh sb="5" eb="7">
      <t>ケイカク</t>
    </rPh>
    <phoneticPr fontId="2"/>
  </si>
  <si>
    <t>建築設計製図</t>
    <rPh sb="0" eb="2">
      <t>ケンチク</t>
    </rPh>
    <rPh sb="2" eb="4">
      <t>セッケイ</t>
    </rPh>
    <rPh sb="4" eb="6">
      <t>セイズ</t>
    </rPh>
    <phoneticPr fontId="2"/>
  </si>
  <si>
    <t>インテリア装備</t>
    <rPh sb="5" eb="7">
      <t>ソウビ</t>
    </rPh>
    <phoneticPr fontId="2"/>
  </si>
  <si>
    <t>土木製図</t>
    <rPh sb="0" eb="2">
      <t>ドボク</t>
    </rPh>
    <rPh sb="2" eb="4">
      <t>セイズ</t>
    </rPh>
    <phoneticPr fontId="2"/>
  </si>
  <si>
    <t>インテリアエレメント生産</t>
    <rPh sb="10" eb="12">
      <t>セイサン</t>
    </rPh>
    <phoneticPr fontId="2"/>
  </si>
  <si>
    <t>製図</t>
    <rPh sb="0" eb="2">
      <t>セイズ</t>
    </rPh>
    <phoneticPr fontId="2"/>
  </si>
  <si>
    <t>デザイン史</t>
    <rPh sb="4" eb="5">
      <t>シ</t>
    </rPh>
    <phoneticPr fontId="2"/>
  </si>
  <si>
    <t>家庭基礎</t>
    <rPh sb="0" eb="2">
      <t>カテイ</t>
    </rPh>
    <rPh sb="2" eb="4">
      <t>キソ</t>
    </rPh>
    <phoneticPr fontId="2"/>
  </si>
  <si>
    <t>工業数理基礎</t>
    <rPh sb="0" eb="2">
      <t>コウギョウ</t>
    </rPh>
    <rPh sb="2" eb="4">
      <t>スウリ</t>
    </rPh>
    <rPh sb="4" eb="6">
      <t>キソ</t>
    </rPh>
    <phoneticPr fontId="2"/>
  </si>
  <si>
    <t>デザイン技術</t>
    <rPh sb="4" eb="6">
      <t>ギジュツ</t>
    </rPh>
    <phoneticPr fontId="2"/>
  </si>
  <si>
    <t>教出</t>
    <rPh sb="0" eb="2">
      <t>１７</t>
    </rPh>
    <phoneticPr fontId="2"/>
  </si>
  <si>
    <t>家庭総合</t>
    <rPh sb="0" eb="2">
      <t>カテイ</t>
    </rPh>
    <rPh sb="2" eb="4">
      <t>ソウゴウ</t>
    </rPh>
    <phoneticPr fontId="2"/>
  </si>
  <si>
    <t>情報技術基礎</t>
    <rPh sb="0" eb="2">
      <t>ジョウホウ</t>
    </rPh>
    <rPh sb="2" eb="4">
      <t>ギジュツ</t>
    </rPh>
    <rPh sb="4" eb="6">
      <t>キソ</t>
    </rPh>
    <phoneticPr fontId="2"/>
  </si>
  <si>
    <t>デザイン材料</t>
    <rPh sb="4" eb="6">
      <t>ザイリョウ</t>
    </rPh>
    <phoneticPr fontId="2"/>
  </si>
  <si>
    <t>生産システム技術</t>
    <rPh sb="0" eb="2">
      <t>セイサン</t>
    </rPh>
    <rPh sb="6" eb="8">
      <t>ギジュツ</t>
    </rPh>
    <phoneticPr fontId="2"/>
  </si>
  <si>
    <t>（商　業）</t>
    <rPh sb="1" eb="2">
      <t>ショウ</t>
    </rPh>
    <rPh sb="3" eb="4">
      <t>ギョウ</t>
    </rPh>
    <phoneticPr fontId="2"/>
  </si>
  <si>
    <t>機械工作</t>
    <rPh sb="0" eb="2">
      <t>キカイ</t>
    </rPh>
    <rPh sb="2" eb="4">
      <t>コウサク</t>
    </rPh>
    <phoneticPr fontId="2"/>
  </si>
  <si>
    <t>ビジネス基礎</t>
    <rPh sb="4" eb="6">
      <t>キソ</t>
    </rPh>
    <phoneticPr fontId="2"/>
  </si>
  <si>
    <t>実教</t>
    <rPh sb="0" eb="2">
      <t>7</t>
    </rPh>
    <phoneticPr fontId="2"/>
  </si>
  <si>
    <t>機械設計</t>
    <rPh sb="0" eb="2">
      <t>キカイ</t>
    </rPh>
    <rPh sb="2" eb="4">
      <t>セッケイ</t>
    </rPh>
    <phoneticPr fontId="2"/>
  </si>
  <si>
    <t>原動機</t>
    <rPh sb="0" eb="3">
      <t>ゲンドウキ</t>
    </rPh>
    <phoneticPr fontId="2"/>
  </si>
  <si>
    <t>（社　会）</t>
    <rPh sb="1" eb="2">
      <t>シャ</t>
    </rPh>
    <rPh sb="3" eb="4">
      <t>カイ</t>
    </rPh>
    <phoneticPr fontId="2"/>
  </si>
  <si>
    <t>電子機械</t>
    <rPh sb="0" eb="2">
      <t>デンシ</t>
    </rPh>
    <rPh sb="2" eb="4">
      <t>キカイ</t>
    </rPh>
    <phoneticPr fontId="2"/>
  </si>
  <si>
    <t>経済活動と法</t>
    <rPh sb="0" eb="2">
      <t>ケイザイ</t>
    </rPh>
    <rPh sb="2" eb="4">
      <t>カツドウ</t>
    </rPh>
    <rPh sb="5" eb="6">
      <t>ホウ</t>
    </rPh>
    <phoneticPr fontId="2"/>
  </si>
  <si>
    <t>世界史</t>
    <rPh sb="0" eb="3">
      <t>セカイシ</t>
    </rPh>
    <phoneticPr fontId="2"/>
  </si>
  <si>
    <t>電子機械応用</t>
    <rPh sb="0" eb="2">
      <t>デンシ</t>
    </rPh>
    <rPh sb="2" eb="4">
      <t>キカイ</t>
    </rPh>
    <rPh sb="4" eb="6">
      <t>オウヨウ</t>
    </rPh>
    <phoneticPr fontId="2"/>
  </si>
  <si>
    <t>消費生活</t>
    <rPh sb="0" eb="2">
      <t>ショウヒ</t>
    </rPh>
    <rPh sb="2" eb="4">
      <t>セイカツ</t>
    </rPh>
    <phoneticPr fontId="2"/>
  </si>
  <si>
    <t>自動車工学</t>
    <rPh sb="0" eb="3">
      <t>ジドウシャ</t>
    </rPh>
    <rPh sb="3" eb="5">
      <t>コウガク</t>
    </rPh>
    <phoneticPr fontId="2"/>
  </si>
  <si>
    <t>簿記</t>
    <rPh sb="0" eb="2">
      <t>ボキ</t>
    </rPh>
    <phoneticPr fontId="2"/>
  </si>
  <si>
    <t>日本史</t>
    <rPh sb="0" eb="3">
      <t>ニホンシ</t>
    </rPh>
    <phoneticPr fontId="2"/>
  </si>
  <si>
    <t>自動車整備</t>
    <rPh sb="0" eb="3">
      <t>ジドウシャ</t>
    </rPh>
    <rPh sb="3" eb="5">
      <t>セイビ</t>
    </rPh>
    <phoneticPr fontId="2"/>
  </si>
  <si>
    <t>服飾文化</t>
    <rPh sb="0" eb="2">
      <t>フクショク</t>
    </rPh>
    <rPh sb="2" eb="4">
      <t>ブンカ</t>
    </rPh>
    <phoneticPr fontId="2"/>
  </si>
  <si>
    <t>電気基礎</t>
    <rPh sb="0" eb="2">
      <t>デンキ</t>
    </rPh>
    <rPh sb="2" eb="4">
      <t>キソ</t>
    </rPh>
    <phoneticPr fontId="2"/>
  </si>
  <si>
    <t>原価計算</t>
    <rPh sb="0" eb="2">
      <t>ゲンカ</t>
    </rPh>
    <rPh sb="2" eb="4">
      <t>ケイサン</t>
    </rPh>
    <phoneticPr fontId="2"/>
  </si>
  <si>
    <t>地理</t>
    <rPh sb="0" eb="2">
      <t>チリ</t>
    </rPh>
    <phoneticPr fontId="2"/>
  </si>
  <si>
    <t>（情　報）</t>
    <rPh sb="1" eb="2">
      <t>ジョウ</t>
    </rPh>
    <rPh sb="3" eb="4">
      <t>ホウ</t>
    </rPh>
    <phoneticPr fontId="2"/>
  </si>
  <si>
    <t>情報処理</t>
    <rPh sb="0" eb="2">
      <t>ジョウホウ</t>
    </rPh>
    <rPh sb="2" eb="4">
      <t>ショリ</t>
    </rPh>
    <phoneticPr fontId="2"/>
  </si>
  <si>
    <t>地図</t>
    <rPh sb="0" eb="2">
      <t>チズ</t>
    </rPh>
    <phoneticPr fontId="2"/>
  </si>
  <si>
    <t>上-</t>
    <rPh sb="0" eb="1">
      <t>ウエ</t>
    </rPh>
    <phoneticPr fontId="2"/>
  </si>
  <si>
    <t>下-</t>
    <rPh sb="0" eb="1">
      <t>シタ</t>
    </rPh>
    <phoneticPr fontId="2"/>
  </si>
  <si>
    <t>ビジネス情報</t>
    <rPh sb="4" eb="6">
      <t>ジョウホウ</t>
    </rPh>
    <phoneticPr fontId="2"/>
  </si>
  <si>
    <t>現代社会</t>
    <rPh sb="0" eb="4">
      <t>ゲ</t>
    </rPh>
    <phoneticPr fontId="2"/>
  </si>
  <si>
    <t>電気機器</t>
    <rPh sb="0" eb="2">
      <t>デンキ</t>
    </rPh>
    <rPh sb="2" eb="4">
      <t>キキ</t>
    </rPh>
    <phoneticPr fontId="2"/>
  </si>
  <si>
    <t>倫理</t>
    <rPh sb="0" eb="2">
      <t>リ</t>
    </rPh>
    <phoneticPr fontId="2"/>
  </si>
  <si>
    <t>電力技術</t>
    <rPh sb="0" eb="2">
      <t>デンリョク</t>
    </rPh>
    <rPh sb="2" eb="4">
      <t>ギジュツ</t>
    </rPh>
    <phoneticPr fontId="2"/>
  </si>
  <si>
    <t>政治・経済</t>
    <rPh sb="0" eb="5">
      <t>セ</t>
    </rPh>
    <phoneticPr fontId="2"/>
  </si>
  <si>
    <t>（水　産）</t>
    <rPh sb="1" eb="2">
      <t>ミズ</t>
    </rPh>
    <rPh sb="3" eb="4">
      <t>サン</t>
    </rPh>
    <phoneticPr fontId="2"/>
  </si>
  <si>
    <t>（数　学）</t>
    <rPh sb="1" eb="2">
      <t>カズ</t>
    </rPh>
    <rPh sb="3" eb="4">
      <t>ガク</t>
    </rPh>
    <phoneticPr fontId="2"/>
  </si>
  <si>
    <t>情報産業と社会</t>
    <rPh sb="0" eb="2">
      <t>ジョウホウ</t>
    </rPh>
    <rPh sb="2" eb="4">
      <t>サンギョウ</t>
    </rPh>
    <rPh sb="5" eb="7">
      <t>シャカイ</t>
    </rPh>
    <phoneticPr fontId="2"/>
  </si>
  <si>
    <t>電子技術</t>
    <rPh sb="0" eb="2">
      <t>デンシ</t>
    </rPh>
    <rPh sb="2" eb="4">
      <t>ギジュツ</t>
    </rPh>
    <phoneticPr fontId="2"/>
  </si>
  <si>
    <t>電子回路</t>
    <rPh sb="0" eb="2">
      <t>デンシ</t>
    </rPh>
    <rPh sb="2" eb="4">
      <t>カイロ</t>
    </rPh>
    <phoneticPr fontId="2"/>
  </si>
  <si>
    <t>電子計測制御</t>
    <rPh sb="0" eb="2">
      <t>デンシ</t>
    </rPh>
    <rPh sb="2" eb="4">
      <t>ケイソク</t>
    </rPh>
    <rPh sb="4" eb="6">
      <t>セイギョ</t>
    </rPh>
    <phoneticPr fontId="2"/>
  </si>
  <si>
    <t>漁業</t>
    <rPh sb="0" eb="2">
      <t>ギョギョウ</t>
    </rPh>
    <phoneticPr fontId="2"/>
  </si>
  <si>
    <t>通信技術</t>
    <rPh sb="0" eb="2">
      <t>ツウシン</t>
    </rPh>
    <rPh sb="2" eb="4">
      <t>ギジュツ</t>
    </rPh>
    <phoneticPr fontId="2"/>
  </si>
  <si>
    <t>航海・計器</t>
    <rPh sb="0" eb="2">
      <t>コウカイ</t>
    </rPh>
    <rPh sb="3" eb="5">
      <t>ケイキ</t>
    </rPh>
    <phoneticPr fontId="2"/>
  </si>
  <si>
    <t>電子情報技術</t>
    <rPh sb="0" eb="2">
      <t>デンシ</t>
    </rPh>
    <rPh sb="2" eb="4">
      <t>ジョウホウ</t>
    </rPh>
    <rPh sb="4" eb="6">
      <t>ギジュツ</t>
    </rPh>
    <phoneticPr fontId="2"/>
  </si>
  <si>
    <t>プログラミング技術</t>
    <rPh sb="7" eb="9">
      <t>ギジュツ</t>
    </rPh>
    <phoneticPr fontId="2"/>
  </si>
  <si>
    <t>船用機関</t>
    <rPh sb="0" eb="1">
      <t>セン</t>
    </rPh>
    <rPh sb="1" eb="2">
      <t>ヨウ</t>
    </rPh>
    <rPh sb="2" eb="4">
      <t>キカン</t>
    </rPh>
    <phoneticPr fontId="2"/>
  </si>
  <si>
    <t>（農　業）</t>
    <rPh sb="1" eb="2">
      <t>ノウ</t>
    </rPh>
    <rPh sb="3" eb="4">
      <t>ギョウ</t>
    </rPh>
    <phoneticPr fontId="2"/>
  </si>
  <si>
    <t>ハードウェア技術</t>
    <rPh sb="6" eb="8">
      <t>ギジュツ</t>
    </rPh>
    <phoneticPr fontId="2"/>
  </si>
  <si>
    <t>（理　科）</t>
    <rPh sb="1" eb="2">
      <t>リ</t>
    </rPh>
    <rPh sb="3" eb="4">
      <t>カ</t>
    </rPh>
    <phoneticPr fontId="2"/>
  </si>
  <si>
    <t>ソフトウェア技術</t>
    <rPh sb="6" eb="8">
      <t>ギジュツ</t>
    </rPh>
    <phoneticPr fontId="2"/>
  </si>
  <si>
    <t>農業情報処理</t>
    <rPh sb="0" eb="2">
      <t>ノウギョウ</t>
    </rPh>
    <rPh sb="2" eb="4">
      <t>ジョウホウ</t>
    </rPh>
    <rPh sb="4" eb="6">
      <t>ショリ</t>
    </rPh>
    <phoneticPr fontId="2"/>
  </si>
  <si>
    <t>建築構造</t>
    <rPh sb="0" eb="2">
      <t>ケンチク</t>
    </rPh>
    <rPh sb="2" eb="4">
      <t>コウゾウ</t>
    </rPh>
    <phoneticPr fontId="2"/>
  </si>
  <si>
    <t>物理</t>
    <rPh sb="0" eb="2">
      <t>ブツリ</t>
    </rPh>
    <phoneticPr fontId="2"/>
  </si>
  <si>
    <t>作物</t>
    <rPh sb="0" eb="2">
      <t>サクモツ</t>
    </rPh>
    <phoneticPr fontId="2"/>
  </si>
  <si>
    <t>建築施工</t>
    <rPh sb="0" eb="2">
      <t>ケンチク</t>
    </rPh>
    <rPh sb="2" eb="4">
      <t>セコウ</t>
    </rPh>
    <phoneticPr fontId="2"/>
  </si>
  <si>
    <t>野菜</t>
    <rPh sb="0" eb="2">
      <t>ヤサイ</t>
    </rPh>
    <phoneticPr fontId="2"/>
  </si>
  <si>
    <t>建築構造設計</t>
    <rPh sb="0" eb="2">
      <t>ケンチク</t>
    </rPh>
    <rPh sb="2" eb="4">
      <t>コウゾウ</t>
    </rPh>
    <rPh sb="4" eb="6">
      <t>セッケイ</t>
    </rPh>
    <phoneticPr fontId="2"/>
  </si>
  <si>
    <t>化学</t>
    <rPh sb="0" eb="2">
      <t>カガク</t>
    </rPh>
    <phoneticPr fontId="2"/>
  </si>
  <si>
    <t>果樹</t>
    <rPh sb="0" eb="2">
      <t>カジュ</t>
    </rPh>
    <phoneticPr fontId="2"/>
  </si>
  <si>
    <t>建築計画</t>
    <rPh sb="0" eb="2">
      <t>ケンチク</t>
    </rPh>
    <rPh sb="2" eb="4">
      <t>ケイカク</t>
    </rPh>
    <phoneticPr fontId="2"/>
  </si>
  <si>
    <t>草花</t>
    <rPh sb="0" eb="2">
      <t>クサバナ</t>
    </rPh>
    <phoneticPr fontId="2"/>
  </si>
  <si>
    <t>建築法規</t>
    <rPh sb="0" eb="2">
      <t>ケンチク</t>
    </rPh>
    <rPh sb="2" eb="4">
      <t>ホウキ</t>
    </rPh>
    <phoneticPr fontId="2"/>
  </si>
  <si>
    <t>生物</t>
    <rPh sb="0" eb="2">
      <t>セイブツ</t>
    </rPh>
    <phoneticPr fontId="2"/>
  </si>
  <si>
    <t>畜産</t>
    <rPh sb="0" eb="2">
      <t>チクサン</t>
    </rPh>
    <phoneticPr fontId="2"/>
  </si>
  <si>
    <t>測量</t>
    <rPh sb="0" eb="2">
      <t>ソクリョウ</t>
    </rPh>
    <phoneticPr fontId="2"/>
  </si>
  <si>
    <t>農業経営</t>
    <rPh sb="0" eb="2">
      <t>ノウギョウ</t>
    </rPh>
    <rPh sb="2" eb="4">
      <t>ケイエイ</t>
    </rPh>
    <phoneticPr fontId="2"/>
  </si>
  <si>
    <t>土木施工</t>
    <rPh sb="0" eb="2">
      <t>ドボク</t>
    </rPh>
    <rPh sb="2" eb="4">
      <t>セコウ</t>
    </rPh>
    <phoneticPr fontId="2"/>
  </si>
  <si>
    <t>水産流通</t>
    <rPh sb="0" eb="2">
      <t>スイサン</t>
    </rPh>
    <rPh sb="2" eb="4">
      <t>リュウツウ</t>
    </rPh>
    <phoneticPr fontId="2"/>
  </si>
  <si>
    <t>地学</t>
    <rPh sb="0" eb="2">
      <t>チガク</t>
    </rPh>
    <phoneticPr fontId="2"/>
  </si>
  <si>
    <t>農業機械</t>
    <rPh sb="0" eb="2">
      <t>ノウギョウ</t>
    </rPh>
    <rPh sb="2" eb="4">
      <t>キカイ</t>
    </rPh>
    <phoneticPr fontId="2"/>
  </si>
  <si>
    <t>土木基礎力学</t>
    <rPh sb="0" eb="2">
      <t>ドボク</t>
    </rPh>
    <rPh sb="2" eb="4">
      <t>キソ</t>
    </rPh>
    <rPh sb="4" eb="6">
      <t>リキガク</t>
    </rPh>
    <phoneticPr fontId="2"/>
  </si>
  <si>
    <t>食品製造</t>
    <rPh sb="0" eb="2">
      <t>ショクヒン</t>
    </rPh>
    <rPh sb="2" eb="4">
      <t>セイゾウ</t>
    </rPh>
    <phoneticPr fontId="2"/>
  </si>
  <si>
    <t>土木構造設計</t>
    <rPh sb="0" eb="2">
      <t>ドボク</t>
    </rPh>
    <rPh sb="2" eb="4">
      <t>コウゾウ</t>
    </rPh>
    <rPh sb="4" eb="6">
      <t>セッケイ</t>
    </rPh>
    <phoneticPr fontId="2"/>
  </si>
  <si>
    <t>基礎看護</t>
    <rPh sb="0" eb="2">
      <t>キソ</t>
    </rPh>
    <rPh sb="2" eb="4">
      <t>カンゴ</t>
    </rPh>
    <phoneticPr fontId="2"/>
  </si>
  <si>
    <t>植物バイオテクノロジー</t>
    <rPh sb="0" eb="2">
      <t>ショクブツ</t>
    </rPh>
    <phoneticPr fontId="2"/>
  </si>
  <si>
    <t>社会基盤工学</t>
    <rPh sb="0" eb="2">
      <t>シャカイ</t>
    </rPh>
    <rPh sb="2" eb="4">
      <t>キバン</t>
    </rPh>
    <rPh sb="4" eb="6">
      <t>コウガク</t>
    </rPh>
    <phoneticPr fontId="2"/>
  </si>
  <si>
    <t>生物活用</t>
    <rPh sb="0" eb="2">
      <t>セイブツ</t>
    </rPh>
    <rPh sb="2" eb="4">
      <t>カツヨウ</t>
    </rPh>
    <phoneticPr fontId="2"/>
  </si>
  <si>
    <t>工業化学</t>
    <rPh sb="0" eb="2">
      <t>コウギョウ</t>
    </rPh>
    <rPh sb="2" eb="4">
      <t>カガク</t>
    </rPh>
    <phoneticPr fontId="2"/>
  </si>
  <si>
    <t>化学工学</t>
    <rPh sb="0" eb="2">
      <t>カガク</t>
    </rPh>
    <rPh sb="2" eb="4">
      <t>コウガク</t>
    </rPh>
    <phoneticPr fontId="2"/>
  </si>
  <si>
    <t>農業経済</t>
    <rPh sb="0" eb="2">
      <t>ノウギョウ</t>
    </rPh>
    <rPh sb="2" eb="4">
      <t>ケイザイ</t>
    </rPh>
    <phoneticPr fontId="2"/>
  </si>
  <si>
    <t>設備工業製図</t>
    <rPh sb="0" eb="2">
      <t>セツビ</t>
    </rPh>
    <rPh sb="2" eb="4">
      <t>コウギョウ</t>
    </rPh>
    <rPh sb="4" eb="6">
      <t>セイズ</t>
    </rPh>
    <phoneticPr fontId="2"/>
  </si>
  <si>
    <t>（福　祉）</t>
    <rPh sb="1" eb="2">
      <t>フク</t>
    </rPh>
    <rPh sb="3" eb="4">
      <t>シ</t>
    </rPh>
    <phoneticPr fontId="2"/>
  </si>
  <si>
    <t>森林科学</t>
    <rPh sb="0" eb="2">
      <t>シンリン</t>
    </rPh>
    <rPh sb="2" eb="4">
      <t>カガク</t>
    </rPh>
    <phoneticPr fontId="2"/>
  </si>
  <si>
    <t>インテリア製図</t>
    <rPh sb="5" eb="7">
      <t>セイズ</t>
    </rPh>
    <phoneticPr fontId="2"/>
  </si>
  <si>
    <t>社会福祉基礎</t>
    <rPh sb="0" eb="2">
      <t>シャカイ</t>
    </rPh>
    <rPh sb="2" eb="4">
      <t>フクシ</t>
    </rPh>
    <rPh sb="4" eb="6">
      <t>キソ</t>
    </rPh>
    <phoneticPr fontId="2"/>
  </si>
  <si>
    <t>森林経営</t>
    <rPh sb="0" eb="2">
      <t>シンリン</t>
    </rPh>
    <rPh sb="2" eb="4">
      <t>ケイエイ</t>
    </rPh>
    <phoneticPr fontId="2"/>
  </si>
  <si>
    <t>デザイン製図</t>
    <rPh sb="4" eb="6">
      <t>セイズ</t>
    </rPh>
    <phoneticPr fontId="2"/>
  </si>
  <si>
    <t>設備計画</t>
    <rPh sb="0" eb="2">
      <t>セツビ</t>
    </rPh>
    <rPh sb="2" eb="4">
      <t>ケイカク</t>
    </rPh>
    <phoneticPr fontId="2"/>
  </si>
  <si>
    <t>空気調和設備</t>
    <rPh sb="0" eb="2">
      <t>クウキ</t>
    </rPh>
    <rPh sb="2" eb="4">
      <t>チョウワ</t>
    </rPh>
    <rPh sb="4" eb="6">
      <t>セツビ</t>
    </rPh>
    <phoneticPr fontId="2"/>
  </si>
  <si>
    <t>農業土木施工</t>
    <rPh sb="0" eb="2">
      <t>ノウギョウ</t>
    </rPh>
    <rPh sb="2" eb="4">
      <t>ドボク</t>
    </rPh>
    <rPh sb="4" eb="6">
      <t>セコウ</t>
    </rPh>
    <phoneticPr fontId="2"/>
  </si>
  <si>
    <t>(著作)</t>
    <rPh sb="1" eb="3">
      <t>チョサク</t>
    </rPh>
    <phoneticPr fontId="2"/>
  </si>
  <si>
    <t>図画工作</t>
    <rPh sb="0" eb="2">
      <t>ズガ</t>
    </rPh>
    <rPh sb="2" eb="4">
      <t>コウサク</t>
    </rPh>
    <phoneticPr fontId="2"/>
  </si>
  <si>
    <t>学図</t>
    <rPh sb="0" eb="2">
      <t>１１</t>
    </rPh>
    <phoneticPr fontId="2"/>
  </si>
  <si>
    <t>信教</t>
    <rPh sb="0" eb="2">
      <t>２６</t>
    </rPh>
    <phoneticPr fontId="2"/>
  </si>
  <si>
    <t>光村</t>
    <rPh sb="0" eb="2">
      <t>３８</t>
    </rPh>
    <phoneticPr fontId="2"/>
  </si>
  <si>
    <t>三省堂</t>
    <rPh sb="0" eb="3">
      <t>１５</t>
    </rPh>
    <phoneticPr fontId="2"/>
  </si>
  <si>
    <t>日文</t>
    <rPh sb="0" eb="2">
      <t>１１６</t>
    </rPh>
    <phoneticPr fontId="2"/>
  </si>
  <si>
    <t>国　　語</t>
    <rPh sb="0" eb="1">
      <t>クニ</t>
    </rPh>
    <rPh sb="3" eb="4">
      <t>ゴ</t>
    </rPh>
    <phoneticPr fontId="2"/>
  </si>
  <si>
    <t>算　　数</t>
    <rPh sb="0" eb="1">
      <t>ザン</t>
    </rPh>
    <rPh sb="3" eb="4">
      <t>スウ</t>
    </rPh>
    <phoneticPr fontId="2"/>
  </si>
  <si>
    <t>音　　楽</t>
    <rPh sb="0" eb="1">
      <t>オト</t>
    </rPh>
    <rPh sb="3" eb="4">
      <t>ラク</t>
    </rPh>
    <phoneticPr fontId="2"/>
  </si>
  <si>
    <t>上巻</t>
    <rPh sb="0" eb="2">
      <t>ジョウカン</t>
    </rPh>
    <phoneticPr fontId="2"/>
  </si>
  <si>
    <t>下巻</t>
    <rPh sb="0" eb="2">
      <t>ゲカン</t>
    </rPh>
    <phoneticPr fontId="2"/>
  </si>
  <si>
    <t>書　写</t>
  </si>
  <si>
    <t>2(上)</t>
    <rPh sb="2" eb="3">
      <t>ウエ</t>
    </rPh>
    <phoneticPr fontId="2"/>
  </si>
  <si>
    <t>3(下)</t>
    <rPh sb="2" eb="3">
      <t>シタ</t>
    </rPh>
    <phoneticPr fontId="2"/>
  </si>
  <si>
    <t>国 語</t>
    <rPh sb="0" eb="1">
      <t>クニ</t>
    </rPh>
    <rPh sb="2" eb="3">
      <t>ゴ</t>
    </rPh>
    <phoneticPr fontId="2"/>
  </si>
  <si>
    <t>書 写</t>
    <rPh sb="0" eb="1">
      <t>ショ</t>
    </rPh>
    <rPh sb="2" eb="3">
      <t>シャ</t>
    </rPh>
    <phoneticPr fontId="2"/>
  </si>
  <si>
    <t>理 科</t>
    <rPh sb="0" eb="1">
      <t>リ</t>
    </rPh>
    <rPh sb="2" eb="3">
      <t>カ</t>
    </rPh>
    <phoneticPr fontId="2"/>
  </si>
  <si>
    <t>啓林館</t>
    <rPh sb="0" eb="3">
      <t>６１</t>
    </rPh>
    <phoneticPr fontId="2"/>
  </si>
  <si>
    <t>社 会</t>
    <rPh sb="0" eb="1">
      <t>シャ</t>
    </rPh>
    <rPh sb="2" eb="3">
      <t>カイ</t>
    </rPh>
    <phoneticPr fontId="2"/>
  </si>
  <si>
    <t>共通</t>
    <rPh sb="0" eb="2">
      <t>キョウツウ</t>
    </rPh>
    <phoneticPr fontId="2"/>
  </si>
  <si>
    <t>音 楽</t>
    <rPh sb="0" eb="1">
      <t>ネ</t>
    </rPh>
    <rPh sb="2" eb="3">
      <t>ラク</t>
    </rPh>
    <phoneticPr fontId="2"/>
  </si>
  <si>
    <t>地 図</t>
    <rPh sb="0" eb="1">
      <t>チ</t>
    </rPh>
    <rPh sb="2" eb="3">
      <t>ズ</t>
    </rPh>
    <phoneticPr fontId="2"/>
  </si>
  <si>
    <t>数 学</t>
    <rPh sb="0" eb="1">
      <t>スウ</t>
    </rPh>
    <rPh sb="2" eb="3">
      <t>ガク</t>
    </rPh>
    <phoneticPr fontId="2"/>
  </si>
  <si>
    <t>光   村</t>
    <rPh sb="0" eb="1">
      <t>ヒカリ</t>
    </rPh>
    <rPh sb="4" eb="5">
      <t>ムラ</t>
    </rPh>
    <phoneticPr fontId="2"/>
  </si>
  <si>
    <t>美 術</t>
    <rPh sb="0" eb="1">
      <t>ビ</t>
    </rPh>
    <rPh sb="2" eb="3">
      <t>スベ</t>
    </rPh>
    <phoneticPr fontId="2"/>
  </si>
  <si>
    <t>開隆堂</t>
    <rPh sb="0" eb="3">
      <t>９</t>
    </rPh>
    <phoneticPr fontId="2"/>
  </si>
  <si>
    <t>英 語</t>
    <rPh sb="0" eb="1">
      <t>エイ</t>
    </rPh>
    <rPh sb="2" eb="3">
      <t>ゴ</t>
    </rPh>
    <phoneticPr fontId="2"/>
  </si>
  <si>
    <t>器 楽</t>
    <rPh sb="0" eb="1">
      <t>キ</t>
    </rPh>
    <rPh sb="2" eb="3">
      <t>ラク</t>
    </rPh>
    <phoneticPr fontId="2"/>
  </si>
  <si>
    <t>技 家</t>
    <rPh sb="0" eb="1">
      <t>ワザ</t>
    </rPh>
    <rPh sb="2" eb="3">
      <t>イエ</t>
    </rPh>
    <phoneticPr fontId="2"/>
  </si>
  <si>
    <t>保 体</t>
    <rPh sb="0" eb="1">
      <t>タモツ</t>
    </rPh>
    <rPh sb="2" eb="3">
      <t>タイ</t>
    </rPh>
    <phoneticPr fontId="2"/>
  </si>
  <si>
    <t>日   文</t>
    <rPh sb="0" eb="1">
      <t>ヒ</t>
    </rPh>
    <rPh sb="4" eb="5">
      <t>ブン</t>
    </rPh>
    <phoneticPr fontId="2"/>
  </si>
  <si>
    <t>Ⅰ</t>
    <phoneticPr fontId="2"/>
  </si>
  <si>
    <t>１-</t>
    <phoneticPr fontId="2"/>
  </si>
  <si>
    <t>２-</t>
    <phoneticPr fontId="2"/>
  </si>
  <si>
    <t>Ⅲ</t>
    <phoneticPr fontId="2"/>
  </si>
  <si>
    <t>数　　学</t>
    <rPh sb="0" eb="1">
      <t>スウ</t>
    </rPh>
    <rPh sb="3" eb="4">
      <t>ガク</t>
    </rPh>
    <phoneticPr fontId="2"/>
  </si>
  <si>
    <t>Ａ</t>
    <phoneticPr fontId="2"/>
  </si>
  <si>
    <t>科学と人間生活</t>
    <rPh sb="0" eb="2">
      <t>カガク</t>
    </rPh>
    <rPh sb="3" eb="5">
      <t>ニンゲン</t>
    </rPh>
    <rPh sb="5" eb="7">
      <t>セイカツ</t>
    </rPh>
    <phoneticPr fontId="2"/>
  </si>
  <si>
    <t>物理基礎</t>
    <rPh sb="0" eb="2">
      <t>ブツリ</t>
    </rPh>
    <rPh sb="2" eb="4">
      <t>キソ</t>
    </rPh>
    <phoneticPr fontId="2"/>
  </si>
  <si>
    <t>化学基礎</t>
    <rPh sb="0" eb="2">
      <t>カガク</t>
    </rPh>
    <rPh sb="2" eb="4">
      <t>キソ</t>
    </rPh>
    <phoneticPr fontId="2"/>
  </si>
  <si>
    <t>生物基礎</t>
    <rPh sb="0" eb="2">
      <t>セイブツ</t>
    </rPh>
    <rPh sb="2" eb="4">
      <t>キソ</t>
    </rPh>
    <phoneticPr fontId="2"/>
  </si>
  <si>
    <t>地学基礎</t>
    <rPh sb="0" eb="2">
      <t>チガク</t>
    </rPh>
    <rPh sb="2" eb="4">
      <t>キソ</t>
    </rPh>
    <phoneticPr fontId="2"/>
  </si>
  <si>
    <t>Ｂ</t>
    <phoneticPr fontId="2"/>
  </si>
  <si>
    <t>東京教科書</t>
    <rPh sb="0" eb="2">
      <t>トウキョウ</t>
    </rPh>
    <rPh sb="2" eb="5">
      <t>キ</t>
    </rPh>
    <phoneticPr fontId="2"/>
  </si>
  <si>
    <t>注 文 票</t>
    <rPh sb="0" eb="1">
      <t>チュウ</t>
    </rPh>
    <rPh sb="2" eb="3">
      <t>ブン</t>
    </rPh>
    <rPh sb="4" eb="5">
      <t>ヒョウ</t>
    </rPh>
    <phoneticPr fontId="2"/>
  </si>
  <si>
    <t>教</t>
    <rPh sb="0" eb="1">
      <t>キョウ</t>
    </rPh>
    <phoneticPr fontId="2"/>
  </si>
  <si>
    <t>発行所</t>
    <rPh sb="0" eb="2">
      <t>ハッコウ</t>
    </rPh>
    <rPh sb="2" eb="3">
      <t>ジョ</t>
    </rPh>
    <phoneticPr fontId="2"/>
  </si>
  <si>
    <t>教番</t>
    <rPh sb="0" eb="1">
      <t>キョウ</t>
    </rPh>
    <rPh sb="1" eb="2">
      <t>バン</t>
    </rPh>
    <phoneticPr fontId="2"/>
  </si>
  <si>
    <t>書名</t>
    <rPh sb="0" eb="2">
      <t>ショメイ</t>
    </rPh>
    <phoneticPr fontId="2"/>
  </si>
  <si>
    <t>巻数</t>
    <rPh sb="0" eb="2">
      <t>カンスウ</t>
    </rPh>
    <phoneticPr fontId="2"/>
  </si>
  <si>
    <t>冊数</t>
    <rPh sb="0" eb="2">
      <t>サッスウ</t>
    </rPh>
    <phoneticPr fontId="2"/>
  </si>
  <si>
    <t>ＴＥＬ03（3729）3101・ＦＡＸ03（3729）5303</t>
    <phoneticPr fontId="2"/>
  </si>
  <si>
    <t>お届け先住所</t>
    <rPh sb="1" eb="2">
      <t>トド</t>
    </rPh>
    <rPh sb="3" eb="4">
      <t>サキ</t>
    </rPh>
    <rPh sb="4" eb="6">
      <t>ジュウショ</t>
    </rPh>
    <phoneticPr fontId="2"/>
  </si>
  <si>
    <t>送料＋代引き手数料</t>
    <rPh sb="0" eb="2">
      <t>ソウリョウ</t>
    </rPh>
    <rPh sb="3" eb="4">
      <t>ダイ</t>
    </rPh>
    <rPh sb="4" eb="5">
      <t>ビ</t>
    </rPh>
    <rPh sb="6" eb="9">
      <t>テスウリョウ</t>
    </rPh>
    <phoneticPr fontId="2"/>
  </si>
  <si>
    <t>代引き専用</t>
    <rPh sb="0" eb="1">
      <t>ダイ</t>
    </rPh>
    <rPh sb="1" eb="2">
      <t>ビ</t>
    </rPh>
    <rPh sb="3" eb="5">
      <t>センヨウ</t>
    </rPh>
    <phoneticPr fontId="2"/>
  </si>
  <si>
    <t>円</t>
    <rPh sb="0" eb="1">
      <t>エン</t>
    </rPh>
    <phoneticPr fontId="2"/>
  </si>
  <si>
    <t>合計冊数</t>
    <rPh sb="0" eb="2">
      <t>ゴウケイ</t>
    </rPh>
    <rPh sb="2" eb="4">
      <t>サッスウ</t>
    </rPh>
    <phoneticPr fontId="2"/>
  </si>
  <si>
    <t>東京教科書供給株式会社　行き　ＦＡＸ注文書　</t>
    <rPh sb="0" eb="11">
      <t>ト</t>
    </rPh>
    <rPh sb="12" eb="13">
      <t>イ</t>
    </rPh>
    <rPh sb="18" eb="21">
      <t>チュウモンショ</t>
    </rPh>
    <phoneticPr fontId="2"/>
  </si>
  <si>
    <t>午前中</t>
    <rPh sb="0" eb="3">
      <t>ゴゼンチュウ</t>
    </rPh>
    <phoneticPr fontId="2"/>
  </si>
  <si>
    <t>←ご希望の時間帯の横のセルに●をつけて下さい。</t>
    <rPh sb="2" eb="4">
      <t>キボウ</t>
    </rPh>
    <rPh sb="5" eb="8">
      <t>ジカンタイ</t>
    </rPh>
    <rPh sb="9" eb="10">
      <t>ヨコ</t>
    </rPh>
    <rPh sb="19" eb="20">
      <t>クダ</t>
    </rPh>
    <phoneticPr fontId="2"/>
  </si>
  <si>
    <t>◎高等学校は、科目のごとの共通価格にてご案内しておりますが教科書が多数発行されています。</t>
    <rPh sb="1" eb="5">
      <t>コ</t>
    </rPh>
    <rPh sb="7" eb="9">
      <t>カモク</t>
    </rPh>
    <rPh sb="13" eb="15">
      <t>キョウツウ</t>
    </rPh>
    <rPh sb="15" eb="17">
      <t>カカク</t>
    </rPh>
    <rPh sb="20" eb="22">
      <t>アンナイ</t>
    </rPh>
    <rPh sb="29" eb="32">
      <t>キ</t>
    </rPh>
    <rPh sb="33" eb="35">
      <t>タスウ</t>
    </rPh>
    <rPh sb="35" eb="37">
      <t>ハッコウ</t>
    </rPh>
    <phoneticPr fontId="2"/>
  </si>
  <si>
    <t>◎指導書・教材のご注文はお受け出来ません。</t>
    <rPh sb="1" eb="4">
      <t>シドウショ</t>
    </rPh>
    <rPh sb="5" eb="7">
      <t>キョウザイ</t>
    </rPh>
    <rPh sb="9" eb="11">
      <t>チュウモン</t>
    </rPh>
    <rPh sb="13" eb="14">
      <t>ウ</t>
    </rPh>
    <rPh sb="15" eb="17">
      <t>デキ</t>
    </rPh>
    <phoneticPr fontId="2"/>
  </si>
  <si>
    <t>◎教科書は非課税商品です。</t>
    <phoneticPr fontId="2"/>
  </si>
  <si>
    <t>◎ヤマト運輸で発送致します。</t>
    <phoneticPr fontId="2"/>
  </si>
  <si>
    <t>ご注文日</t>
    <rPh sb="1" eb="3">
      <t>チュウモン</t>
    </rPh>
    <rPh sb="3" eb="4">
      <t>ビ</t>
    </rPh>
    <phoneticPr fontId="2"/>
  </si>
  <si>
    <t>時間帯　指定</t>
    <rPh sb="0" eb="3">
      <t>ジカンタイ</t>
    </rPh>
    <rPh sb="4" eb="6">
      <t>シテイ</t>
    </rPh>
    <phoneticPr fontId="2"/>
  </si>
  <si>
    <t>フリガナ</t>
    <phoneticPr fontId="2"/>
  </si>
  <si>
    <t>14-16</t>
    <phoneticPr fontId="2"/>
  </si>
  <si>
    <t>◎ヤマト運輸で発送致します。</t>
    <phoneticPr fontId="2"/>
  </si>
  <si>
    <t>〒145-0063</t>
    <phoneticPr fontId="2"/>
  </si>
  <si>
    <t>光村図書</t>
    <rPh sb="0" eb="4">
      <t>３８</t>
    </rPh>
    <phoneticPr fontId="2"/>
  </si>
  <si>
    <t>●</t>
    <phoneticPr fontId="2"/>
  </si>
  <si>
    <t>№1</t>
    <phoneticPr fontId="2"/>
  </si>
  <si>
    <t>ＴＥＬ03（3729）3101・ＦＡＸ03（3729）5303</t>
    <phoneticPr fontId="2"/>
  </si>
  <si>
    <t>フリガナ</t>
    <phoneticPr fontId="2"/>
  </si>
  <si>
    <t>〒</t>
    <phoneticPr fontId="2"/>
  </si>
  <si>
    <t>ｷｮｳｶｼｮ　ﾀﾛｳ</t>
    <phoneticPr fontId="2"/>
  </si>
  <si>
    <t>教科書　太朗</t>
    <rPh sb="0" eb="3">
      <t>キ</t>
    </rPh>
    <rPh sb="4" eb="5">
      <t>タ</t>
    </rPh>
    <rPh sb="5" eb="6">
      <t>ロウ</t>
    </rPh>
    <phoneticPr fontId="2"/>
  </si>
  <si>
    <t>03-3729-3101</t>
    <phoneticPr fontId="2"/>
  </si>
  <si>
    <t>　注文書に必ず発行者・教番・書名・巻数・冊数・定価を明記して下さい。</t>
    <rPh sb="1" eb="4">
      <t>チュウモンショ</t>
    </rPh>
    <rPh sb="5" eb="6">
      <t>カナラ</t>
    </rPh>
    <rPh sb="7" eb="10">
      <t>ハッコウシャ</t>
    </rPh>
    <rPh sb="11" eb="12">
      <t>キョウ</t>
    </rPh>
    <rPh sb="12" eb="13">
      <t>バン</t>
    </rPh>
    <rPh sb="14" eb="16">
      <t>ショメイ</t>
    </rPh>
    <rPh sb="17" eb="19">
      <t>カンスウ</t>
    </rPh>
    <rPh sb="20" eb="22">
      <t>サッスウ</t>
    </rPh>
    <rPh sb="23" eb="25">
      <t>テイカ</t>
    </rPh>
    <rPh sb="26" eb="28">
      <t>メイキ</t>
    </rPh>
    <rPh sb="30" eb="31">
      <t>クダ</t>
    </rPh>
    <phoneticPr fontId="2"/>
  </si>
  <si>
    <t>お支払合計金額</t>
    <rPh sb="1" eb="3">
      <t>シハライ</t>
    </rPh>
    <rPh sb="3" eb="5">
      <t>ゴウケイ</t>
    </rPh>
    <rPh sb="5" eb="7">
      <t>キンガク</t>
    </rPh>
    <phoneticPr fontId="2"/>
  </si>
  <si>
    <t>商品合計金額</t>
    <rPh sb="0" eb="2">
      <t>ショウヒン</t>
    </rPh>
    <rPh sb="2" eb="4">
      <t>ゴウケイ</t>
    </rPh>
    <rPh sb="4" eb="6">
      <t>キンガク</t>
    </rPh>
    <phoneticPr fontId="2"/>
  </si>
  <si>
    <t>◎教科書は非課税商品です。</t>
    <phoneticPr fontId="2"/>
  </si>
  <si>
    <t>日中ご連絡が取れる電話番号</t>
    <rPh sb="0" eb="2">
      <t>ニッチュウ</t>
    </rPh>
    <rPh sb="3" eb="5">
      <t>レンラク</t>
    </rPh>
    <rPh sb="6" eb="7">
      <t>ト</t>
    </rPh>
    <rPh sb="9" eb="11">
      <t>デンワ</t>
    </rPh>
    <rPh sb="11" eb="13">
      <t>バンゴウ</t>
    </rPh>
    <phoneticPr fontId="2"/>
  </si>
  <si>
    <t>お届け先電話番号</t>
    <rPh sb="1" eb="2">
      <t>トド</t>
    </rPh>
    <rPh sb="3" eb="4">
      <t>サキ</t>
    </rPh>
    <rPh sb="4" eb="6">
      <t>デンワ</t>
    </rPh>
    <rPh sb="6" eb="8">
      <t>バンゴウ</t>
    </rPh>
    <phoneticPr fontId="2"/>
  </si>
  <si>
    <t>090-0000-0000</t>
    <phoneticPr fontId="2"/>
  </si>
  <si>
    <t>様</t>
    <rPh sb="0" eb="1">
      <t>サマ</t>
    </rPh>
    <phoneticPr fontId="2"/>
  </si>
  <si>
    <t>冊</t>
    <rPh sb="0" eb="1">
      <t>サツ</t>
    </rPh>
    <phoneticPr fontId="2"/>
  </si>
  <si>
    <t>【手書き用注文書】</t>
    <rPh sb="1" eb="3">
      <t>テガ</t>
    </rPh>
    <rPh sb="4" eb="5">
      <t>ヨウ</t>
    </rPh>
    <rPh sb="5" eb="8">
      <t>チュウモンショ</t>
    </rPh>
    <phoneticPr fontId="2"/>
  </si>
  <si>
    <t>【データ入力用注文書】</t>
    <rPh sb="4" eb="6">
      <t>ニュウリョク</t>
    </rPh>
    <rPh sb="6" eb="7">
      <t>ヨウ</t>
    </rPh>
    <rPh sb="7" eb="10">
      <t>チュウモンショ</t>
    </rPh>
    <phoneticPr fontId="2"/>
  </si>
  <si>
    <t>に必要事項を記入して下さい。</t>
    <rPh sb="1" eb="3">
      <t>ヒツヨウ</t>
    </rPh>
    <rPh sb="3" eb="5">
      <t>ジコウ</t>
    </rPh>
    <rPh sb="6" eb="8">
      <t>キニュウ</t>
    </rPh>
    <rPh sb="10" eb="11">
      <t>クダ</t>
    </rPh>
    <phoneticPr fontId="2"/>
  </si>
  <si>
    <t>（国語総合）</t>
    <rPh sb="1" eb="2">
      <t>クニ</t>
    </rPh>
    <rPh sb="2" eb="3">
      <t>ゴ</t>
    </rPh>
    <rPh sb="3" eb="5">
      <t>ソウゴウ</t>
    </rPh>
    <phoneticPr fontId="2"/>
  </si>
  <si>
    <t>316-</t>
    <phoneticPr fontId="2"/>
  </si>
  <si>
    <t>環境工学基礎</t>
    <rPh sb="0" eb="2">
      <t>カンキョウ</t>
    </rPh>
    <rPh sb="2" eb="3">
      <t>コウ</t>
    </rPh>
    <rPh sb="3" eb="4">
      <t>ガク</t>
    </rPh>
    <rPh sb="4" eb="6">
      <t>キソ</t>
    </rPh>
    <phoneticPr fontId="2"/>
  </si>
  <si>
    <t>数学活用</t>
    <rPh sb="0" eb="2">
      <t>スウガク</t>
    </rPh>
    <rPh sb="2" eb="4">
      <t>カツヨウ</t>
    </rPh>
    <phoneticPr fontId="2"/>
  </si>
  <si>
    <t>（保健体育）</t>
    <rPh sb="1" eb="3">
      <t>ホケン</t>
    </rPh>
    <rPh sb="3" eb="5">
      <t>タイイク</t>
    </rPh>
    <phoneticPr fontId="2"/>
  </si>
  <si>
    <t>保健体育</t>
    <rPh sb="0" eb="2">
      <t>ホケン</t>
    </rPh>
    <rPh sb="2" eb="4">
      <t>タイイク</t>
    </rPh>
    <phoneticPr fontId="2"/>
  </si>
  <si>
    <t>水産海洋基礎</t>
    <rPh sb="0" eb="2">
      <t>スイサン</t>
    </rPh>
    <rPh sb="2" eb="3">
      <t>カイ</t>
    </rPh>
    <rPh sb="3" eb="4">
      <t>ヨウ</t>
    </rPh>
    <rPh sb="4" eb="6">
      <t>キソ</t>
    </rPh>
    <phoneticPr fontId="2"/>
  </si>
  <si>
    <t>（芸術科目）</t>
    <rPh sb="1" eb="3">
      <t>ゲイジュツ</t>
    </rPh>
    <rPh sb="3" eb="5">
      <t>カモク</t>
    </rPh>
    <phoneticPr fontId="2"/>
  </si>
  <si>
    <t>海洋情報技術</t>
    <rPh sb="0" eb="2">
      <t>カイヨウ</t>
    </rPh>
    <rPh sb="2" eb="4">
      <t>ジョウホウ</t>
    </rPh>
    <rPh sb="4" eb="6">
      <t>ギジュツ</t>
    </rPh>
    <phoneticPr fontId="2"/>
  </si>
  <si>
    <t>（外国語）</t>
    <rPh sb="1" eb="4">
      <t>ガイコクゴ</t>
    </rPh>
    <phoneticPr fontId="2"/>
  </si>
  <si>
    <t>資源増殖</t>
    <rPh sb="0" eb="2">
      <t>シゲン</t>
    </rPh>
    <rPh sb="2" eb="4">
      <t>ゾウショク</t>
    </rPh>
    <phoneticPr fontId="2"/>
  </si>
  <si>
    <t>（看　護）</t>
    <rPh sb="1" eb="2">
      <t>ミ</t>
    </rPh>
    <rPh sb="3" eb="4">
      <t>マモル</t>
    </rPh>
    <phoneticPr fontId="2"/>
  </si>
  <si>
    <t>英語会話</t>
    <rPh sb="0" eb="2">
      <t>エイゴ</t>
    </rPh>
    <rPh sb="2" eb="4">
      <t>カイワ</t>
    </rPh>
    <phoneticPr fontId="2"/>
  </si>
  <si>
    <t>（家　庭）</t>
    <rPh sb="1" eb="2">
      <t>ケ</t>
    </rPh>
    <rPh sb="3" eb="4">
      <t>ニワ</t>
    </rPh>
    <phoneticPr fontId="2"/>
  </si>
  <si>
    <t>介護福祉基礎</t>
    <rPh sb="0" eb="2">
      <t>カイゴ</t>
    </rPh>
    <rPh sb="2" eb="4">
      <t>フクシ</t>
    </rPh>
    <rPh sb="4" eb="6">
      <t>キソ</t>
    </rPh>
    <phoneticPr fontId="2"/>
  </si>
  <si>
    <t>社会と情報</t>
    <rPh sb="0" eb="2">
      <t>シャカイ</t>
    </rPh>
    <rPh sb="3" eb="5">
      <t>ジョウホウ</t>
    </rPh>
    <phoneticPr fontId="2"/>
  </si>
  <si>
    <t>情報の科学</t>
    <rPh sb="0" eb="2">
      <t>ジョウホウ</t>
    </rPh>
    <rPh sb="3" eb="5">
      <t>カガク</t>
    </rPh>
    <phoneticPr fontId="2"/>
  </si>
  <si>
    <t>情報の表現と管理</t>
    <rPh sb="0" eb="2">
      <t>ジョウホウ</t>
    </rPh>
    <rPh sb="3" eb="5">
      <t>ヒョウゲン</t>
    </rPh>
    <rPh sb="6" eb="8">
      <t>カンリ</t>
    </rPh>
    <phoneticPr fontId="2"/>
  </si>
  <si>
    <t>農業と環境</t>
    <rPh sb="0" eb="2">
      <t>ノウギョウ</t>
    </rPh>
    <rPh sb="3" eb="5">
      <t>カンキョウ</t>
    </rPh>
    <phoneticPr fontId="2"/>
  </si>
  <si>
    <t>三省</t>
    <rPh sb="0" eb="2">
      <t>サンセイ</t>
    </rPh>
    <phoneticPr fontId="2"/>
  </si>
  <si>
    <t>大修</t>
    <rPh sb="0" eb="1">
      <t>ダイ</t>
    </rPh>
    <rPh sb="1" eb="2">
      <t>オサム</t>
    </rPh>
    <phoneticPr fontId="2"/>
  </si>
  <si>
    <t>英語表現</t>
    <rPh sb="0" eb="2">
      <t>エイゴ</t>
    </rPh>
    <rPh sb="2" eb="4">
      <t>ヒョウゲン</t>
    </rPh>
    <phoneticPr fontId="2"/>
  </si>
  <si>
    <t>国語表現</t>
    <rPh sb="0" eb="2">
      <t>コクゴ</t>
    </rPh>
    <rPh sb="2" eb="4">
      <t>ヒョウゲン</t>
    </rPh>
    <phoneticPr fontId="2"/>
  </si>
  <si>
    <t>生活デザイン</t>
    <rPh sb="0" eb="2">
      <t>セイカツ</t>
    </rPh>
    <phoneticPr fontId="2"/>
  </si>
  <si>
    <t>現代文</t>
    <rPh sb="0" eb="2">
      <t>ゲンダイ</t>
    </rPh>
    <rPh sb="2" eb="3">
      <t>ブン</t>
    </rPh>
    <phoneticPr fontId="2"/>
  </si>
  <si>
    <t>生活産業情報</t>
    <rPh sb="0" eb="2">
      <t>セイカツ</t>
    </rPh>
    <rPh sb="2" eb="4">
      <t>サンギョウ</t>
    </rPh>
    <rPh sb="4" eb="6">
      <t>ジョウホウ</t>
    </rPh>
    <phoneticPr fontId="2"/>
  </si>
  <si>
    <t>生活支援技術</t>
    <rPh sb="0" eb="2">
      <t>セイカツ</t>
    </rPh>
    <rPh sb="2" eb="4">
      <t>シエン</t>
    </rPh>
    <rPh sb="4" eb="6">
      <t>ギジュツ</t>
    </rPh>
    <phoneticPr fontId="2"/>
  </si>
  <si>
    <t>子どもの発達と保育</t>
    <rPh sb="0" eb="1">
      <t>コ</t>
    </rPh>
    <rPh sb="4" eb="6">
      <t>ハッタツ</t>
    </rPh>
    <rPh sb="7" eb="9">
      <t>ホイク</t>
    </rPh>
    <phoneticPr fontId="2"/>
  </si>
  <si>
    <t>こころとからだの理解</t>
    <rPh sb="8" eb="10">
      <t>リカイ</t>
    </rPh>
    <phoneticPr fontId="2"/>
  </si>
  <si>
    <t>子ども文化</t>
    <rPh sb="0" eb="1">
      <t>コ</t>
    </rPh>
    <rPh sb="3" eb="5">
      <t>ブンカ</t>
    </rPh>
    <phoneticPr fontId="2"/>
  </si>
  <si>
    <t>情報と問題解決</t>
    <rPh sb="0" eb="2">
      <t>ジョウホウ</t>
    </rPh>
    <rPh sb="3" eb="5">
      <t>モンダイ</t>
    </rPh>
    <rPh sb="5" eb="7">
      <t>カイケツ</t>
    </rPh>
    <phoneticPr fontId="2"/>
  </si>
  <si>
    <t>情報テクノロジー</t>
    <rPh sb="0" eb="2">
      <t>ジョウホウ</t>
    </rPh>
    <phoneticPr fontId="2"/>
  </si>
  <si>
    <t>情報メディア</t>
    <rPh sb="0" eb="2">
      <t>ジョウホウ</t>
    </rPh>
    <phoneticPr fontId="2"/>
  </si>
  <si>
    <t>ビジネス実務</t>
    <rPh sb="4" eb="6">
      <t>ジツム</t>
    </rPh>
    <phoneticPr fontId="2"/>
  </si>
  <si>
    <t>林産物利用</t>
    <rPh sb="0" eb="2">
      <t>リンサン</t>
    </rPh>
    <rPh sb="2" eb="3">
      <t>ブツ</t>
    </rPh>
    <rPh sb="3" eb="5">
      <t>リヨウ</t>
    </rPh>
    <phoneticPr fontId="2"/>
  </si>
  <si>
    <t>商品開発</t>
    <rPh sb="0" eb="2">
      <t>ショウヒン</t>
    </rPh>
    <rPh sb="2" eb="4">
      <t>カイハツ</t>
    </rPh>
    <phoneticPr fontId="2"/>
  </si>
  <si>
    <t>ビジネス経済</t>
    <rPh sb="4" eb="6">
      <t>ケイザイ</t>
    </rPh>
    <phoneticPr fontId="2"/>
  </si>
  <si>
    <t>水循環</t>
    <rPh sb="0" eb="1">
      <t>ミズ</t>
    </rPh>
    <rPh sb="1" eb="3">
      <t>ジュンカン</t>
    </rPh>
    <phoneticPr fontId="2"/>
  </si>
  <si>
    <t>地球環境化学</t>
    <rPh sb="0" eb="2">
      <t>チキュウ</t>
    </rPh>
    <rPh sb="2" eb="4">
      <t>カンキョウ</t>
    </rPh>
    <rPh sb="4" eb="6">
      <t>カガク</t>
    </rPh>
    <phoneticPr fontId="2"/>
  </si>
  <si>
    <t>☆</t>
    <phoneticPr fontId="2"/>
  </si>
  <si>
    <t>①　☆☆　②</t>
    <phoneticPr fontId="2"/>
  </si>
  <si>
    <t>生　活</t>
    <rPh sb="0" eb="1">
      <t>セイ</t>
    </rPh>
    <rPh sb="2" eb="3">
      <t>カツ</t>
    </rPh>
    <phoneticPr fontId="2"/>
  </si>
  <si>
    <t>地　図</t>
    <phoneticPr fontId="2"/>
  </si>
  <si>
    <t>音　楽</t>
    <phoneticPr fontId="2"/>
  </si>
  <si>
    <t>㊤</t>
    <phoneticPr fontId="2"/>
  </si>
  <si>
    <t>㊦</t>
    <phoneticPr fontId="2"/>
  </si>
  <si>
    <t>教　出</t>
    <rPh sb="0" eb="1">
      <t>キョウ</t>
    </rPh>
    <rPh sb="2" eb="3">
      <t>デ</t>
    </rPh>
    <phoneticPr fontId="2"/>
  </si>
  <si>
    <t>教　芸</t>
    <rPh sb="0" eb="1">
      <t>キョウ</t>
    </rPh>
    <rPh sb="2" eb="3">
      <t>ゲイ</t>
    </rPh>
    <phoneticPr fontId="2"/>
  </si>
  <si>
    <t>〃　かけ橋</t>
    <rPh sb="4" eb="5">
      <t>ハシ</t>
    </rPh>
    <phoneticPr fontId="2"/>
  </si>
  <si>
    <t>☆☆☆</t>
    <phoneticPr fontId="2"/>
  </si>
  <si>
    <t>……</t>
    <phoneticPr fontId="2"/>
  </si>
  <si>
    <t>書　道</t>
    <rPh sb="0" eb="1">
      <t>ショ</t>
    </rPh>
    <rPh sb="2" eb="3">
      <t>ミチ</t>
    </rPh>
    <phoneticPr fontId="2"/>
  </si>
  <si>
    <t>Ⅱ</t>
    <phoneticPr fontId="2"/>
  </si>
  <si>
    <t>マーケティング</t>
    <phoneticPr fontId="2"/>
  </si>
  <si>
    <t>311-</t>
    <phoneticPr fontId="2"/>
  </si>
  <si>
    <t>312-</t>
    <phoneticPr fontId="2"/>
  </si>
  <si>
    <t>広告と販売促進</t>
    <rPh sb="0" eb="2">
      <t>コウコク</t>
    </rPh>
    <rPh sb="3" eb="5">
      <t>ハンバイ</t>
    </rPh>
    <rPh sb="5" eb="7">
      <t>ソクシン</t>
    </rPh>
    <phoneticPr fontId="2"/>
  </si>
  <si>
    <t>ビジネス経済応用</t>
    <rPh sb="4" eb="6">
      <t>ケイザイ</t>
    </rPh>
    <rPh sb="6" eb="8">
      <t>オウヨウ</t>
    </rPh>
    <phoneticPr fontId="2"/>
  </si>
  <si>
    <t>管理会計</t>
    <rPh sb="0" eb="2">
      <t>カンリ</t>
    </rPh>
    <rPh sb="2" eb="4">
      <t>カイケイ</t>
    </rPh>
    <phoneticPr fontId="2"/>
  </si>
  <si>
    <t>オーム</t>
    <phoneticPr fontId="2"/>
  </si>
  <si>
    <t>電子商取引</t>
    <rPh sb="0" eb="2">
      <t>デンシ</t>
    </rPh>
    <rPh sb="2" eb="5">
      <t>ショウトリヒキ</t>
    </rPh>
    <phoneticPr fontId="2"/>
  </si>
  <si>
    <t>コロナ</t>
    <phoneticPr fontId="2"/>
  </si>
  <si>
    <t>プログラミング</t>
    <phoneticPr fontId="2"/>
  </si>
  <si>
    <t>フードデザイン</t>
    <phoneticPr fontId="2"/>
  </si>
  <si>
    <t>ビジネス情報管理</t>
    <rPh sb="4" eb="6">
      <t>ジョウホウ</t>
    </rPh>
    <rPh sb="6" eb="8">
      <t>カンリ</t>
    </rPh>
    <phoneticPr fontId="2"/>
  </si>
  <si>
    <t>317-</t>
    <phoneticPr fontId="2"/>
  </si>
  <si>
    <t>ファッションデザイン</t>
    <phoneticPr fontId="2"/>
  </si>
  <si>
    <t>コンピュータシステム技術</t>
    <rPh sb="10" eb="12">
      <t>ギジュツ</t>
    </rPh>
    <phoneticPr fontId="2"/>
  </si>
  <si>
    <t>アルゴリズムとプログラム</t>
    <phoneticPr fontId="2"/>
  </si>
  <si>
    <t>ネットワークシステム</t>
    <phoneticPr fontId="2"/>
  </si>
  <si>
    <t>データベース</t>
    <phoneticPr fontId="2"/>
  </si>
  <si>
    <t>情報デザイン</t>
    <rPh sb="0" eb="2">
      <t>ジョウホウ</t>
    </rPh>
    <phoneticPr fontId="2"/>
  </si>
  <si>
    <t>コミュニケーション技術</t>
    <rPh sb="9" eb="11">
      <t>ギジュツ</t>
    </rPh>
    <phoneticPr fontId="2"/>
  </si>
  <si>
    <t>介護過程</t>
    <rPh sb="0" eb="2">
      <t>カイゴ</t>
    </rPh>
    <rPh sb="2" eb="4">
      <t>カテイ</t>
    </rPh>
    <phoneticPr fontId="2"/>
  </si>
  <si>
    <t>環境緑化材料</t>
    <rPh sb="0" eb="2">
      <t>カンキョウ</t>
    </rPh>
    <rPh sb="2" eb="4">
      <t>リョクカ</t>
    </rPh>
    <rPh sb="4" eb="6">
      <t>ザイリョウ</t>
    </rPh>
    <phoneticPr fontId="2"/>
  </si>
  <si>
    <t>美　術</t>
    <rPh sb="0" eb="1">
      <t>ビ</t>
    </rPh>
    <rPh sb="2" eb="3">
      <t>ジュツ</t>
    </rPh>
    <phoneticPr fontId="2"/>
  </si>
  <si>
    <t>工　芸</t>
    <rPh sb="0" eb="1">
      <t>コウ</t>
    </rPh>
    <rPh sb="2" eb="3">
      <t>ゲイ</t>
    </rPh>
    <phoneticPr fontId="2"/>
  </si>
  <si>
    <t>教科書販売日</t>
    <rPh sb="0" eb="3">
      <t>キ</t>
    </rPh>
    <rPh sb="3" eb="5">
      <t>ハンバイ</t>
    </rPh>
    <rPh sb="5" eb="6">
      <t>ヒ</t>
    </rPh>
    <phoneticPr fontId="2"/>
  </si>
  <si>
    <t>(全)</t>
    <rPh sb="1" eb="2">
      <t>ゼン</t>
    </rPh>
    <phoneticPr fontId="2"/>
  </si>
  <si>
    <t>啓林</t>
    <rPh sb="0" eb="2">
      <t>ケイリン</t>
    </rPh>
    <phoneticPr fontId="2"/>
  </si>
  <si>
    <t>〃 ブック</t>
    <phoneticPr fontId="2"/>
  </si>
  <si>
    <t>16-18</t>
    <phoneticPr fontId="2"/>
  </si>
  <si>
    <t>18-20</t>
    <phoneticPr fontId="2"/>
  </si>
  <si>
    <t>19-21</t>
    <phoneticPr fontId="2"/>
  </si>
  <si>
    <t>◎商品代金とは別に【送料＋代引き手数料】かかります。</t>
    <rPh sb="1" eb="3">
      <t>ショウヒン</t>
    </rPh>
    <rPh sb="3" eb="5">
      <t>ダイキン</t>
    </rPh>
    <rPh sb="7" eb="8">
      <t>ベツ</t>
    </rPh>
    <phoneticPr fontId="2"/>
  </si>
  <si>
    <t>通　年　用</t>
    <rPh sb="0" eb="1">
      <t>ツウ</t>
    </rPh>
    <rPh sb="2" eb="3">
      <t>ネン</t>
    </rPh>
    <rPh sb="4" eb="5">
      <t>ヨウ</t>
    </rPh>
    <phoneticPr fontId="2"/>
  </si>
  <si>
    <t>別　　冊</t>
    <rPh sb="0" eb="1">
      <t>ベツ</t>
    </rPh>
    <rPh sb="3" eb="4">
      <t>サツ</t>
    </rPh>
    <phoneticPr fontId="2"/>
  </si>
  <si>
    <t>道徳</t>
    <rPh sb="0" eb="2">
      <t>ドウトク</t>
    </rPh>
    <phoneticPr fontId="2"/>
  </si>
  <si>
    <t>光文</t>
    <rPh sb="0" eb="2">
      <t>２０８</t>
    </rPh>
    <phoneticPr fontId="2"/>
  </si>
  <si>
    <t>学研</t>
    <rPh sb="0" eb="2">
      <t>２２４</t>
    </rPh>
    <phoneticPr fontId="2"/>
  </si>
  <si>
    <t>動物バイオテクノロジー</t>
    <rPh sb="0" eb="2">
      <t>ドウブツ</t>
    </rPh>
    <phoneticPr fontId="2"/>
  </si>
  <si>
    <t>(著作)</t>
  </si>
  <si>
    <t>道 徳</t>
    <rPh sb="0" eb="1">
      <t>ミチ</t>
    </rPh>
    <rPh sb="2" eb="3">
      <t>トク</t>
    </rPh>
    <phoneticPr fontId="2"/>
  </si>
  <si>
    <t>日科</t>
    <rPh sb="0" eb="1">
      <t>ヒ</t>
    </rPh>
    <rPh sb="1" eb="2">
      <t>カ</t>
    </rPh>
    <phoneticPr fontId="2"/>
  </si>
  <si>
    <t>〃 道徳ノート</t>
    <rPh sb="2" eb="4">
      <t>ドウトク</t>
    </rPh>
    <phoneticPr fontId="2"/>
  </si>
  <si>
    <t>〃　歴史編</t>
    <rPh sb="2" eb="4">
      <t>レキシ</t>
    </rPh>
    <rPh sb="4" eb="5">
      <t>ヘン</t>
    </rPh>
    <phoneticPr fontId="2"/>
  </si>
  <si>
    <t>〃　②</t>
    <phoneticPr fontId="2"/>
  </si>
  <si>
    <t xml:space="preserve"> 図画工作</t>
    <rPh sb="1" eb="3">
      <t>ズガ</t>
    </rPh>
    <rPh sb="3" eb="5">
      <t>コウサク</t>
    </rPh>
    <phoneticPr fontId="2"/>
  </si>
  <si>
    <t>英　語</t>
    <rPh sb="0" eb="1">
      <t>エイ</t>
    </rPh>
    <rPh sb="2" eb="3">
      <t>ゴ</t>
    </rPh>
    <phoneticPr fontId="2"/>
  </si>
  <si>
    <t>【旧　版】</t>
    <rPh sb="1" eb="2">
      <t>キュウ</t>
    </rPh>
    <rPh sb="3" eb="4">
      <t>ハン</t>
    </rPh>
    <phoneticPr fontId="2"/>
  </si>
  <si>
    <t>*</t>
    <phoneticPr fontId="2"/>
  </si>
  <si>
    <t>歴 史</t>
    <rPh sb="0" eb="1">
      <t>レキ</t>
    </rPh>
    <rPh sb="2" eb="3">
      <t>シ</t>
    </rPh>
    <phoneticPr fontId="2"/>
  </si>
  <si>
    <t>地 理</t>
    <rPh sb="0" eb="1">
      <t>チ</t>
    </rPh>
    <rPh sb="2" eb="3">
      <t>リ</t>
    </rPh>
    <phoneticPr fontId="2"/>
  </si>
  <si>
    <t>☆☆☆☆☆本</t>
    <rPh sb="5" eb="6">
      <t>ホン</t>
    </rPh>
    <phoneticPr fontId="2"/>
  </si>
  <si>
    <t xml:space="preserve"> 日  文</t>
    <rPh sb="1" eb="2">
      <t>ヒ</t>
    </rPh>
    <rPh sb="4" eb="5">
      <t>ブン</t>
    </rPh>
    <phoneticPr fontId="2"/>
  </si>
  <si>
    <t>〃 ノート</t>
    <phoneticPr fontId="2"/>
  </si>
  <si>
    <t>教図</t>
  </si>
  <si>
    <t>数研</t>
    <rPh sb="0" eb="2">
      <t>104</t>
    </rPh>
    <phoneticPr fontId="2"/>
  </si>
  <si>
    <t xml:space="preserve"> あか図</t>
    <rPh sb="3" eb="4">
      <t>ズ</t>
    </rPh>
    <phoneticPr fontId="2"/>
  </si>
  <si>
    <t>（国　語）</t>
    <rPh sb="1" eb="2">
      <t>クニ</t>
    </rPh>
    <rPh sb="3" eb="4">
      <t>ゴ</t>
    </rPh>
    <phoneticPr fontId="2"/>
  </si>
  <si>
    <t>森林科学</t>
    <rPh sb="0" eb="4">
      <t>シンリンカガク</t>
    </rPh>
    <phoneticPr fontId="2"/>
  </si>
  <si>
    <t>材料工学</t>
    <rPh sb="0" eb="4">
      <t>ザイリョウコウガク</t>
    </rPh>
    <phoneticPr fontId="2"/>
  </si>
  <si>
    <t>現代の国語</t>
    <rPh sb="0" eb="2">
      <t>ゲンダイ</t>
    </rPh>
    <rPh sb="3" eb="5">
      <t>コクゴ</t>
    </rPh>
    <phoneticPr fontId="2"/>
  </si>
  <si>
    <t>農業土木設計</t>
    <rPh sb="0" eb="6">
      <t>ノウギョウドボクセッケイ</t>
    </rPh>
    <phoneticPr fontId="2"/>
  </si>
  <si>
    <t>言語文化</t>
    <rPh sb="0" eb="4">
      <t>ゲンゴブンカ</t>
    </rPh>
    <phoneticPr fontId="2"/>
  </si>
  <si>
    <t>造園計画</t>
    <rPh sb="0" eb="4">
      <t>ゾウエンケイカク</t>
    </rPh>
    <phoneticPr fontId="2"/>
  </si>
  <si>
    <t>デザイン実践</t>
    <rPh sb="4" eb="6">
      <t>ジッセン</t>
    </rPh>
    <phoneticPr fontId="2"/>
  </si>
  <si>
    <t>地理総合</t>
    <rPh sb="0" eb="4">
      <t>チリソウゴウ</t>
    </rPh>
    <phoneticPr fontId="2"/>
  </si>
  <si>
    <t>書道</t>
    <rPh sb="0" eb="1">
      <t>ショ</t>
    </rPh>
    <rPh sb="1" eb="2">
      <t>ミチ</t>
    </rPh>
    <phoneticPr fontId="2"/>
  </si>
  <si>
    <t>歴史総合</t>
    <rPh sb="0" eb="4">
      <t>レキシソウゴウ</t>
    </rPh>
    <phoneticPr fontId="2"/>
  </si>
  <si>
    <t>教図</t>
    <rPh sb="0" eb="2">
      <t>6</t>
    </rPh>
    <phoneticPr fontId="2"/>
  </si>
  <si>
    <t>702-</t>
    <phoneticPr fontId="2"/>
  </si>
  <si>
    <t>703-</t>
    <phoneticPr fontId="2"/>
  </si>
  <si>
    <t>ビジネス・コミュニケーション</t>
    <phoneticPr fontId="2"/>
  </si>
  <si>
    <t>ビジネス・マネジメント</t>
    <phoneticPr fontId="2"/>
  </si>
  <si>
    <t>公共</t>
    <rPh sb="0" eb="2">
      <t>コウキョウ</t>
    </rPh>
    <phoneticPr fontId="2"/>
  </si>
  <si>
    <t>英語コミュニケーション</t>
    <phoneticPr fontId="2"/>
  </si>
  <si>
    <t>論理・表現</t>
    <rPh sb="0" eb="2">
      <t>ロンリ</t>
    </rPh>
    <rPh sb="3" eb="5">
      <t>ヒョウゲン</t>
    </rPh>
    <phoneticPr fontId="2"/>
  </si>
  <si>
    <t>情報処理</t>
    <rPh sb="0" eb="4">
      <t>ジョウホウショリ</t>
    </rPh>
    <phoneticPr fontId="2"/>
  </si>
  <si>
    <t>704-</t>
    <phoneticPr fontId="2"/>
  </si>
  <si>
    <t>705-</t>
    <phoneticPr fontId="2"/>
  </si>
  <si>
    <t>第一</t>
    <rPh sb="0" eb="2">
      <t>ダイイチ</t>
    </rPh>
    <phoneticPr fontId="2"/>
  </si>
  <si>
    <t>718-</t>
    <phoneticPr fontId="2"/>
  </si>
  <si>
    <t>719-</t>
    <phoneticPr fontId="2"/>
  </si>
  <si>
    <t>714-</t>
    <phoneticPr fontId="2"/>
  </si>
  <si>
    <t>715-</t>
    <phoneticPr fontId="2"/>
  </si>
  <si>
    <t>情報</t>
    <rPh sb="0" eb="2">
      <t>ジョウホウ</t>
    </rPh>
    <phoneticPr fontId="2"/>
  </si>
  <si>
    <t>建築構造</t>
    <rPh sb="0" eb="4">
      <t>ケンチクコウゾウ</t>
    </rPh>
    <phoneticPr fontId="2"/>
  </si>
  <si>
    <t>711-</t>
    <phoneticPr fontId="2"/>
  </si>
  <si>
    <t>712-</t>
    <phoneticPr fontId="2"/>
  </si>
  <si>
    <t>資源増殖</t>
    <rPh sb="0" eb="4">
      <t>シゲンゾウショク</t>
    </rPh>
    <phoneticPr fontId="2"/>
  </si>
  <si>
    <t>情報産業と社会</t>
    <rPh sb="0" eb="4">
      <t>ジョウホウサンギョウ</t>
    </rPh>
    <rPh sb="5" eb="7">
      <t>シャカイ</t>
    </rPh>
    <phoneticPr fontId="2"/>
  </si>
  <si>
    <t>食品製造</t>
    <rPh sb="0" eb="4">
      <t>ショクヒンセイゾウ</t>
    </rPh>
    <phoneticPr fontId="2"/>
  </si>
  <si>
    <t>工業情報数理</t>
    <rPh sb="0" eb="6">
      <t>コウギョウジョウホウスウリ</t>
    </rPh>
    <phoneticPr fontId="2"/>
  </si>
  <si>
    <t>情報システムのプログラミング</t>
    <rPh sb="0" eb="2">
      <t>ジョウホウ</t>
    </rPh>
    <phoneticPr fontId="2"/>
  </si>
  <si>
    <t>電気回路</t>
    <rPh sb="0" eb="4">
      <t>デンキカイロ</t>
    </rPh>
    <phoneticPr fontId="2"/>
  </si>
  <si>
    <t>（理数科）</t>
    <rPh sb="1" eb="4">
      <t>リスウカ</t>
    </rPh>
    <phoneticPr fontId="2"/>
  </si>
  <si>
    <t>理数探求基礎</t>
    <rPh sb="0" eb="6">
      <t>リスウタンキュウキソ</t>
    </rPh>
    <phoneticPr fontId="2"/>
  </si>
  <si>
    <t>設備工業製図</t>
    <rPh sb="0" eb="6">
      <t>セツビコウギョウセイズ</t>
    </rPh>
    <phoneticPr fontId="2"/>
  </si>
  <si>
    <t>農業と情報</t>
    <rPh sb="0" eb="2">
      <t>ノウギョウ</t>
    </rPh>
    <rPh sb="3" eb="5">
      <t>ジョウホウ</t>
    </rPh>
    <phoneticPr fontId="2"/>
  </si>
  <si>
    <t>設備計画</t>
    <rPh sb="0" eb="4">
      <t>セツビケイカク</t>
    </rPh>
    <phoneticPr fontId="2"/>
  </si>
  <si>
    <t>ファッション造形基礎</t>
    <rPh sb="6" eb="8">
      <t>ゾウケイ</t>
    </rPh>
    <rPh sb="8" eb="10">
      <t>キソ</t>
    </rPh>
    <phoneticPr fontId="2"/>
  </si>
  <si>
    <t>電子機械</t>
    <rPh sb="0" eb="4">
      <t>デンシキカイ</t>
    </rPh>
    <phoneticPr fontId="2"/>
  </si>
  <si>
    <t>論理国語</t>
    <rPh sb="0" eb="4">
      <t>ロンリコクゴ</t>
    </rPh>
    <phoneticPr fontId="2"/>
  </si>
  <si>
    <t>文学国語</t>
    <rPh sb="0" eb="4">
      <t>ブンガクコクゴ</t>
    </rPh>
    <phoneticPr fontId="2"/>
  </si>
  <si>
    <t>国語表現</t>
    <rPh sb="0" eb="4">
      <t>コクゴヒョウゲン</t>
    </rPh>
    <phoneticPr fontId="2"/>
  </si>
  <si>
    <t>生産技術</t>
    <rPh sb="0" eb="4">
      <t>セイサンギジュツ</t>
    </rPh>
    <phoneticPr fontId="2"/>
  </si>
  <si>
    <t>機械設計工作</t>
    <rPh sb="0" eb="6">
      <t>キカイセッケイコウサク</t>
    </rPh>
    <phoneticPr fontId="2"/>
  </si>
  <si>
    <t>古典探求</t>
    <rPh sb="0" eb="4">
      <t>コテンタンキュウ</t>
    </rPh>
    <phoneticPr fontId="2"/>
  </si>
  <si>
    <t>電気理論</t>
    <rPh sb="0" eb="4">
      <t>デンキリロン</t>
    </rPh>
    <phoneticPr fontId="2"/>
  </si>
  <si>
    <t>自動車整備</t>
    <rPh sb="0" eb="5">
      <t>ジドウシャセイビ</t>
    </rPh>
    <phoneticPr fontId="2"/>
  </si>
  <si>
    <t>706-</t>
    <phoneticPr fontId="2"/>
  </si>
  <si>
    <t>707-</t>
    <phoneticPr fontId="2"/>
  </si>
  <si>
    <t>海洋生物</t>
    <rPh sb="0" eb="4">
      <t>カイヨウセイブツ</t>
    </rPh>
    <phoneticPr fontId="2"/>
  </si>
  <si>
    <t>709-</t>
    <phoneticPr fontId="2"/>
  </si>
  <si>
    <t>710-</t>
    <phoneticPr fontId="2"/>
  </si>
  <si>
    <t>明治</t>
    <rPh sb="0" eb="2">
      <t>117</t>
    </rPh>
    <phoneticPr fontId="2"/>
  </si>
  <si>
    <t>713-</t>
    <phoneticPr fontId="2"/>
  </si>
  <si>
    <t>593</t>
    <phoneticPr fontId="2"/>
  </si>
  <si>
    <t>食品管理</t>
    <rPh sb="0" eb="4">
      <t>ショクヒンカンリ</t>
    </rPh>
    <phoneticPr fontId="2"/>
  </si>
  <si>
    <t>716-</t>
    <phoneticPr fontId="2"/>
  </si>
  <si>
    <t>第一</t>
    <rPh sb="0" eb="2">
      <t>183</t>
    </rPh>
    <phoneticPr fontId="2"/>
  </si>
  <si>
    <t>717-</t>
    <phoneticPr fontId="2"/>
  </si>
  <si>
    <t>電気機器</t>
    <rPh sb="0" eb="4">
      <t>デンキキキ</t>
    </rPh>
    <phoneticPr fontId="2"/>
  </si>
  <si>
    <t>721-</t>
    <phoneticPr fontId="2"/>
  </si>
  <si>
    <t>722-</t>
    <phoneticPr fontId="2"/>
  </si>
  <si>
    <t>保育基礎</t>
    <rPh sb="0" eb="4">
      <t>ホイクキソ</t>
    </rPh>
    <phoneticPr fontId="2"/>
  </si>
  <si>
    <t>電力技術</t>
    <rPh sb="0" eb="4">
      <t>デンリョクギジュツ</t>
    </rPh>
    <phoneticPr fontId="2"/>
  </si>
  <si>
    <t>ファッション造形基礎</t>
    <rPh sb="6" eb="10">
      <t>ゾウケイキソ</t>
    </rPh>
    <phoneticPr fontId="2"/>
  </si>
  <si>
    <t>電子技術</t>
    <rPh sb="0" eb="4">
      <t>デンシギジュツ</t>
    </rPh>
    <phoneticPr fontId="2"/>
  </si>
  <si>
    <t>地理探究</t>
    <rPh sb="0" eb="2">
      <t>チリ</t>
    </rPh>
    <rPh sb="2" eb="4">
      <t>タンキュウ</t>
    </rPh>
    <phoneticPr fontId="2"/>
  </si>
  <si>
    <t>消費生活</t>
    <rPh sb="0" eb="4">
      <t>ショウヒセイカツ</t>
    </rPh>
    <phoneticPr fontId="2"/>
  </si>
  <si>
    <t>電子回路</t>
    <rPh sb="0" eb="4">
      <t>デンシカイロ</t>
    </rPh>
    <phoneticPr fontId="2"/>
  </si>
  <si>
    <t>保育実践</t>
    <rPh sb="0" eb="4">
      <t>ホイクジッセン</t>
    </rPh>
    <phoneticPr fontId="2"/>
  </si>
  <si>
    <t>生活支援技術</t>
    <rPh sb="0" eb="6">
      <t>セイカツシエンギジュツ</t>
    </rPh>
    <phoneticPr fontId="2"/>
  </si>
  <si>
    <t>日本史探究</t>
    <rPh sb="0" eb="3">
      <t>ニホンシ</t>
    </rPh>
    <rPh sb="3" eb="5">
      <t>タンキュウ</t>
    </rPh>
    <phoneticPr fontId="2"/>
  </si>
  <si>
    <t>服飾文化</t>
    <rPh sb="0" eb="4">
      <t>フクショクブンカ</t>
    </rPh>
    <phoneticPr fontId="2"/>
  </si>
  <si>
    <t>世界史探究</t>
    <rPh sb="0" eb="3">
      <t>セカイシ</t>
    </rPh>
    <rPh sb="3" eb="5">
      <t>タンキュウ</t>
    </rPh>
    <phoneticPr fontId="2"/>
  </si>
  <si>
    <t>建築計画</t>
    <rPh sb="0" eb="4">
      <t>ケンチクケイカク</t>
    </rPh>
    <phoneticPr fontId="2"/>
  </si>
  <si>
    <t>建築構造設計</t>
    <rPh sb="0" eb="6">
      <t>ケンチクコウゾウセッケイ</t>
    </rPh>
    <phoneticPr fontId="2"/>
  </si>
  <si>
    <t>倫理</t>
    <rPh sb="0" eb="2">
      <t>リンリ</t>
    </rPh>
    <phoneticPr fontId="2"/>
  </si>
  <si>
    <t>土木基礎力学</t>
    <rPh sb="0" eb="6">
      <t>ドボクキソリキガク</t>
    </rPh>
    <phoneticPr fontId="2"/>
  </si>
  <si>
    <t>土木構造設計</t>
    <rPh sb="0" eb="6">
      <t>ドボクコウゾウセッケイ</t>
    </rPh>
    <phoneticPr fontId="2"/>
  </si>
  <si>
    <t>情報セキュリティ</t>
    <rPh sb="0" eb="2">
      <t>ジョウホウ</t>
    </rPh>
    <phoneticPr fontId="2"/>
  </si>
  <si>
    <t>土木施工</t>
    <rPh sb="0" eb="4">
      <t>ドボクセコウ</t>
    </rPh>
    <phoneticPr fontId="2"/>
  </si>
  <si>
    <t>化学工学</t>
    <rPh sb="0" eb="4">
      <t>カガクコウガク</t>
    </rPh>
    <phoneticPr fontId="2"/>
  </si>
  <si>
    <t>衛生・防災設備</t>
    <rPh sb="0" eb="2">
      <t>エイセイ</t>
    </rPh>
    <rPh sb="3" eb="7">
      <t>ボウサイセツビ</t>
    </rPh>
    <phoneticPr fontId="2"/>
  </si>
  <si>
    <t>Ｃ</t>
    <phoneticPr fontId="2"/>
  </si>
  <si>
    <t>材料加工</t>
    <rPh sb="0" eb="4">
      <t>ザイリョウカコウ</t>
    </rPh>
    <phoneticPr fontId="2"/>
  </si>
  <si>
    <t>栽培と環境</t>
    <rPh sb="0" eb="2">
      <t>サイバイ</t>
    </rPh>
    <rPh sb="3" eb="5">
      <t>カンキョウ</t>
    </rPh>
    <phoneticPr fontId="2"/>
  </si>
  <si>
    <t>農業機械</t>
    <rPh sb="0" eb="4">
      <t>ノウギョウキカイ</t>
    </rPh>
    <phoneticPr fontId="2"/>
  </si>
  <si>
    <t>啓林</t>
    <rPh sb="0" eb="1">
      <t>ケイ</t>
    </rPh>
    <rPh sb="1" eb="2">
      <t>ハヤシ</t>
    </rPh>
    <phoneticPr fontId="2"/>
  </si>
  <si>
    <t>生物活用</t>
    <rPh sb="0" eb="4">
      <t>セイブツカツヨウ</t>
    </rPh>
    <phoneticPr fontId="2"/>
  </si>
  <si>
    <t>708-</t>
    <phoneticPr fontId="2"/>
  </si>
  <si>
    <t>森林経営</t>
    <rPh sb="0" eb="4">
      <t>シンリンケイエイ</t>
    </rPh>
    <phoneticPr fontId="2"/>
  </si>
  <si>
    <t>701-</t>
    <phoneticPr fontId="2"/>
  </si>
  <si>
    <t>農業土木施工</t>
    <rPh sb="0" eb="6">
      <t>ノウギョウドボクセコウ</t>
    </rPh>
    <phoneticPr fontId="2"/>
  </si>
  <si>
    <t>造園施工管理</t>
    <rPh sb="0" eb="6">
      <t>ゾウエンセコウカンリ</t>
    </rPh>
    <phoneticPr fontId="2"/>
  </si>
  <si>
    <t>商品開発と流通</t>
    <rPh sb="0" eb="4">
      <t>ショウヒンカイハツ</t>
    </rPh>
    <rPh sb="5" eb="7">
      <t>リュウツウ</t>
    </rPh>
    <phoneticPr fontId="2"/>
  </si>
  <si>
    <t>グローバル経済</t>
    <rPh sb="5" eb="7">
      <t>ケイザイ</t>
    </rPh>
    <phoneticPr fontId="2"/>
  </si>
  <si>
    <t>財務会計Ⅰ</t>
    <rPh sb="0" eb="4">
      <t>ザイムカイケイ</t>
    </rPh>
    <phoneticPr fontId="2"/>
  </si>
  <si>
    <t>原価計算</t>
    <rPh sb="0" eb="4">
      <t>ゲンカケイサン</t>
    </rPh>
    <phoneticPr fontId="2"/>
  </si>
  <si>
    <t>ソフトウェア活用</t>
    <rPh sb="6" eb="8">
      <t>カツヨウ</t>
    </rPh>
    <phoneticPr fontId="2"/>
  </si>
  <si>
    <t>工業環境技術</t>
    <rPh sb="0" eb="6">
      <t>コウギョウカンキョウギジュツ</t>
    </rPh>
    <phoneticPr fontId="2"/>
  </si>
  <si>
    <t>財務会計</t>
    <rPh sb="0" eb="2">
      <t>ザイム</t>
    </rPh>
    <rPh sb="2" eb="4">
      <t>カイケイ</t>
    </rPh>
    <phoneticPr fontId="2"/>
  </si>
  <si>
    <t>Ⅱ</t>
  </si>
  <si>
    <r>
      <rPr>
        <sz val="10"/>
        <rFont val="ＭＳ 明朝"/>
        <family val="1"/>
        <charset val="128"/>
      </rPr>
      <t>　コミュニケーション　</t>
    </r>
    <r>
      <rPr>
        <sz val="14"/>
        <rFont val="ＭＳ 明朝"/>
        <family val="1"/>
        <charset val="128"/>
      </rPr>
      <t>英　　語</t>
    </r>
    <rPh sb="11" eb="12">
      <t>ヒデ</t>
    </rPh>
    <rPh sb="14" eb="15">
      <t>ゴ</t>
    </rPh>
    <phoneticPr fontId="2"/>
  </si>
  <si>
    <t>(令和６年度　高等学校　定価一覧表)　　－第１部－　(教科書番号７０１～)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</si>
  <si>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造園植栽</t>
    <rPh sb="0" eb="4">
      <t>ゾウエンショクサイ</t>
    </rPh>
    <phoneticPr fontId="2"/>
  </si>
  <si>
    <t>661</t>
    <phoneticPr fontId="2"/>
  </si>
  <si>
    <t>Ⅰ</t>
    <phoneticPr fontId="2"/>
  </si>
  <si>
    <t>634</t>
    <phoneticPr fontId="2"/>
  </si>
  <si>
    <t>Ⅱ</t>
    <phoneticPr fontId="2"/>
  </si>
  <si>
    <t>644</t>
    <phoneticPr fontId="2"/>
  </si>
  <si>
    <t>Ⅲ</t>
    <phoneticPr fontId="2"/>
  </si>
  <si>
    <t>652</t>
    <phoneticPr fontId="2"/>
  </si>
  <si>
    <t>611</t>
    <phoneticPr fontId="2"/>
  </si>
  <si>
    <t>673</t>
    <phoneticPr fontId="2"/>
  </si>
  <si>
    <t>観光ビジネス</t>
    <rPh sb="0" eb="2">
      <t>カンコウ</t>
    </rPh>
    <phoneticPr fontId="2"/>
  </si>
  <si>
    <t>622</t>
    <phoneticPr fontId="2"/>
  </si>
  <si>
    <t>666</t>
    <phoneticPr fontId="2"/>
  </si>
  <si>
    <t>ビジネス法規</t>
    <rPh sb="4" eb="6">
      <t>ホウキ</t>
    </rPh>
    <phoneticPr fontId="2"/>
  </si>
  <si>
    <t>財務会計Ⅱ</t>
    <rPh sb="0" eb="4">
      <t>ザイムカイケイ</t>
    </rPh>
    <phoneticPr fontId="2"/>
  </si>
  <si>
    <t>管理会計</t>
    <rPh sb="0" eb="4">
      <t>カンリカイケイ</t>
    </rPh>
    <phoneticPr fontId="2"/>
  </si>
  <si>
    <t>ネットワーク活用</t>
    <rPh sb="6" eb="8">
      <t>カツヨウ</t>
    </rPh>
    <phoneticPr fontId="2"/>
  </si>
  <si>
    <t>ネットワーク管理</t>
    <rPh sb="6" eb="8">
      <t>カンリ</t>
    </rPh>
    <phoneticPr fontId="2"/>
  </si>
  <si>
    <t>電子計測制御</t>
    <rPh sb="0" eb="6">
      <t>デンシケイソクセイギョ</t>
    </rPh>
    <phoneticPr fontId="2"/>
  </si>
  <si>
    <t>船舶運用</t>
    <rPh sb="0" eb="4">
      <t>センパクウンヨウ</t>
    </rPh>
    <phoneticPr fontId="2"/>
  </si>
  <si>
    <t>メディアとサービス</t>
    <phoneticPr fontId="2"/>
  </si>
  <si>
    <t>移動体通信工学</t>
    <rPh sb="0" eb="7">
      <t>イドウタイツウシンコウガク</t>
    </rPh>
    <phoneticPr fontId="2"/>
  </si>
  <si>
    <t>海洋環境</t>
    <rPh sb="0" eb="4">
      <t>カイヨウカンキョウ</t>
    </rPh>
    <phoneticPr fontId="2"/>
  </si>
  <si>
    <t>建築施工</t>
    <rPh sb="0" eb="4">
      <t>ケンチクセコウ</t>
    </rPh>
    <phoneticPr fontId="2"/>
  </si>
  <si>
    <t>建築法規</t>
    <rPh sb="0" eb="4">
      <t>ケンチクホウキ</t>
    </rPh>
    <phoneticPr fontId="2"/>
  </si>
  <si>
    <t>水産流通</t>
    <rPh sb="0" eb="4">
      <t>スイサンリュウツウ</t>
    </rPh>
    <phoneticPr fontId="2"/>
  </si>
  <si>
    <t>農業経営</t>
    <rPh sb="0" eb="4">
      <t>ノウギョウケイエイ</t>
    </rPh>
    <phoneticPr fontId="2"/>
  </si>
  <si>
    <t>社会基盤工学</t>
    <rPh sb="0" eb="6">
      <t>シャカイキバンコウガク</t>
    </rPh>
    <phoneticPr fontId="2"/>
  </si>
  <si>
    <t>地球環境化学</t>
    <rPh sb="0" eb="4">
      <t>チキュウカンキョウ</t>
    </rPh>
    <rPh sb="4" eb="6">
      <t>カガク</t>
    </rPh>
    <phoneticPr fontId="2"/>
  </si>
  <si>
    <t>介護過程</t>
    <rPh sb="0" eb="4">
      <t>カイゴカテイ</t>
    </rPh>
    <phoneticPr fontId="2"/>
  </si>
  <si>
    <t>地域資源活用</t>
    <rPh sb="0" eb="6">
      <t>チイキシゲンカツヨウ</t>
    </rPh>
    <phoneticPr fontId="2"/>
  </si>
  <si>
    <t>飼育と環境</t>
    <rPh sb="0" eb="2">
      <t>シイク</t>
    </rPh>
    <rPh sb="3" eb="5">
      <t>カンキョウ</t>
    </rPh>
    <phoneticPr fontId="2"/>
  </si>
  <si>
    <t>材料製造技術</t>
    <rPh sb="0" eb="6">
      <t>ザイリョウセイゾウギジュツ</t>
    </rPh>
    <phoneticPr fontId="2"/>
  </si>
  <si>
    <t>水循環</t>
    <rPh sb="0" eb="3">
      <t>ミズジュンカン</t>
    </rPh>
    <phoneticPr fontId="2"/>
  </si>
  <si>
    <t>(令和６年度　高等学校　定価一覧表)　　－第２部－　(教科書番号３０１～)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</si>
  <si>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古典</t>
    <rPh sb="0" eb="1">
      <t>フル</t>
    </rPh>
    <rPh sb="1" eb="2">
      <t>テン</t>
    </rPh>
    <phoneticPr fontId="2"/>
  </si>
  <si>
    <t>グリーンライフ</t>
    <phoneticPr fontId="2"/>
  </si>
  <si>
    <t>592</t>
    <phoneticPr fontId="2"/>
  </si>
  <si>
    <t>令和６年度　小･中学校　定価一覧表　</t>
    <rPh sb="0" eb="2">
      <t>レイワ</t>
    </rPh>
    <rPh sb="3" eb="5">
      <t>ネンド</t>
    </rPh>
    <rPh sb="6" eb="7">
      <t>ショウ</t>
    </rPh>
    <rPh sb="8" eb="11">
      <t>チ</t>
    </rPh>
    <rPh sb="12" eb="14">
      <t>テイカ</t>
    </rPh>
    <rPh sb="14" eb="16">
      <t>イチラン</t>
    </rPh>
    <rPh sb="16" eb="17">
      <t>ヒョウ</t>
    </rPh>
    <phoneticPr fontId="2"/>
  </si>
  <si>
    <t>国語</t>
    <rPh sb="0" eb="1">
      <t>クニ</t>
    </rPh>
    <rPh sb="1" eb="2">
      <t>ゴ</t>
    </rPh>
    <phoneticPr fontId="2"/>
  </si>
  <si>
    <r>
      <rPr>
        <sz val="10"/>
        <rFont val="ＭＳ Ｐゴシック"/>
        <family val="3"/>
        <charset val="128"/>
      </rPr>
      <t xml:space="preserve">ぶっく </t>
    </r>
    <r>
      <rPr>
        <sz val="12"/>
        <rFont val="ＭＳ Ｐゴシック"/>
        <family val="3"/>
        <charset val="128"/>
      </rPr>
      <t>90　</t>
    </r>
    <phoneticPr fontId="2"/>
  </si>
  <si>
    <t>〃</t>
    <phoneticPr fontId="2"/>
  </si>
  <si>
    <t>生　　活</t>
    <rPh sb="0" eb="1">
      <t>セイ</t>
    </rPh>
    <rPh sb="3" eb="4">
      <t>カツ</t>
    </rPh>
    <phoneticPr fontId="2"/>
  </si>
  <si>
    <r>
      <t xml:space="preserve">3・4年用  </t>
    </r>
    <r>
      <rPr>
        <b/>
        <sz val="12"/>
        <rFont val="ＭＳ Ｐゴシック"/>
        <family val="3"/>
        <charset val="128"/>
      </rPr>
      <t xml:space="preserve"> </t>
    </r>
    <r>
      <rPr>
        <sz val="12"/>
        <rFont val="ＭＳ Ｐゴシック"/>
        <family val="3"/>
        <charset val="128"/>
      </rPr>
      <t>229</t>
    </r>
    <rPh sb="3" eb="4">
      <t>ネン</t>
    </rPh>
    <rPh sb="4" eb="5">
      <t>ヨウ</t>
    </rPh>
    <phoneticPr fontId="2"/>
  </si>
  <si>
    <r>
      <t xml:space="preserve">5・6年用   </t>
    </r>
    <r>
      <rPr>
        <sz val="12"/>
        <rFont val="ＭＳ Ｐゴシック"/>
        <family val="3"/>
        <charset val="128"/>
      </rPr>
      <t>229</t>
    </r>
    <rPh sb="3" eb="4">
      <t>ネン</t>
    </rPh>
    <rPh sb="4" eb="5">
      <t>ヨウ</t>
    </rPh>
    <phoneticPr fontId="2"/>
  </si>
  <si>
    <t>東書510</t>
    <rPh sb="0" eb="2">
      <t>２</t>
    </rPh>
    <phoneticPr fontId="2"/>
  </si>
  <si>
    <t>開隆堂512</t>
    <rPh sb="0" eb="3">
      <t>カイリュウドウ</t>
    </rPh>
    <phoneticPr fontId="2"/>
  </si>
  <si>
    <t>三省堂514</t>
    <rPh sb="0" eb="3">
      <t>15</t>
    </rPh>
    <phoneticPr fontId="2"/>
  </si>
  <si>
    <r>
      <t xml:space="preserve">3・4年用   </t>
    </r>
    <r>
      <rPr>
        <sz val="12"/>
        <rFont val="ＭＳ Ｐゴシック"/>
        <family val="3"/>
        <charset val="128"/>
      </rPr>
      <t>222</t>
    </r>
    <phoneticPr fontId="2"/>
  </si>
  <si>
    <t>5・6年用  222</t>
    <rPh sb="3" eb="4">
      <t>ネン</t>
    </rPh>
    <rPh sb="4" eb="5">
      <t>ヨウ</t>
    </rPh>
    <phoneticPr fontId="2"/>
  </si>
  <si>
    <t>令和７年度　小･中学校　定価一覧表　</t>
    <rPh sb="0" eb="2">
      <t>レイワ</t>
    </rPh>
    <rPh sb="3" eb="5">
      <t>ネンド</t>
    </rPh>
    <rPh sb="6" eb="7">
      <t>ショウ</t>
    </rPh>
    <rPh sb="8" eb="11">
      <t>チ</t>
    </rPh>
    <rPh sb="12" eb="14">
      <t>テイカ</t>
    </rPh>
    <rPh sb="14" eb="16">
      <t>イチラン</t>
    </rPh>
    <rPh sb="16" eb="17">
      <t>ヒョウ</t>
    </rPh>
    <phoneticPr fontId="2"/>
  </si>
  <si>
    <r>
      <t xml:space="preserve"> 〃　</t>
    </r>
    <r>
      <rPr>
        <sz val="10"/>
        <rFont val="HG丸ｺﾞｼｯｸM-PRO"/>
        <family val="3"/>
        <charset val="128"/>
      </rPr>
      <t>②</t>
    </r>
    <phoneticPr fontId="2"/>
  </si>
  <si>
    <r>
      <t xml:space="preserve">３・４年用  </t>
    </r>
    <r>
      <rPr>
        <b/>
        <sz val="12"/>
        <rFont val="ＭＳ Ｐゴシック"/>
        <family val="3"/>
        <charset val="128"/>
      </rPr>
      <t xml:space="preserve"> </t>
    </r>
    <r>
      <rPr>
        <sz val="12"/>
        <rFont val="ＭＳ Ｐゴシック"/>
        <family val="3"/>
        <charset val="128"/>
      </rPr>
      <t>235</t>
    </r>
    <rPh sb="3" eb="4">
      <t>ネン</t>
    </rPh>
    <rPh sb="4" eb="5">
      <t>ヨウ</t>
    </rPh>
    <phoneticPr fontId="2"/>
  </si>
  <si>
    <r>
      <t xml:space="preserve">５・６年用   </t>
    </r>
    <r>
      <rPr>
        <sz val="12"/>
        <rFont val="ＭＳ Ｐゴシック"/>
        <family val="3"/>
        <charset val="128"/>
      </rPr>
      <t>235</t>
    </r>
    <rPh sb="3" eb="4">
      <t>ネン</t>
    </rPh>
    <rPh sb="4" eb="5">
      <t>ヨウ</t>
    </rPh>
    <phoneticPr fontId="2"/>
  </si>
  <si>
    <r>
      <t xml:space="preserve">社 会
</t>
    </r>
    <r>
      <rPr>
        <sz val="11"/>
        <rFont val="HG丸ｺﾞｼｯｸM-PRO"/>
        <family val="3"/>
        <charset val="128"/>
      </rPr>
      <t>共通</t>
    </r>
    <rPh sb="0" eb="1">
      <t>シャ</t>
    </rPh>
    <rPh sb="2" eb="3">
      <t>カイ</t>
    </rPh>
    <rPh sb="4" eb="6">
      <t>キョウツウ</t>
    </rPh>
    <phoneticPr fontId="2"/>
  </si>
  <si>
    <t>公 民</t>
    <rPh sb="0" eb="1">
      <t>オオヤケ</t>
    </rPh>
    <rPh sb="2" eb="3">
      <t>タミ</t>
    </rPh>
    <phoneticPr fontId="2"/>
  </si>
  <si>
    <t>教　図</t>
    <phoneticPr fontId="2"/>
  </si>
  <si>
    <t>〃 資料</t>
    <rPh sb="2" eb="4">
      <t>シリョウ</t>
    </rPh>
    <phoneticPr fontId="2"/>
  </si>
  <si>
    <t>東　書</t>
    <rPh sb="0" eb="1">
      <t>ヒガシ</t>
    </rPh>
    <rPh sb="2" eb="3">
      <t>ショ</t>
    </rPh>
    <phoneticPr fontId="2"/>
  </si>
  <si>
    <t>学　研</t>
    <rPh sb="0" eb="1">
      <t>ガク</t>
    </rPh>
    <rPh sb="2" eb="3">
      <t>ケン</t>
    </rPh>
    <phoneticPr fontId="2"/>
  </si>
  <si>
    <t xml:space="preserve"> 日　文</t>
    <rPh sb="1" eb="2">
      <t>ヒ</t>
    </rPh>
    <rPh sb="3" eb="4">
      <t>ブン</t>
    </rPh>
    <phoneticPr fontId="2"/>
  </si>
  <si>
    <t>日　科</t>
    <rPh sb="0" eb="1">
      <t>ヒ</t>
    </rPh>
    <rPh sb="2" eb="3">
      <t>カ</t>
    </rPh>
    <phoneticPr fontId="2"/>
  </si>
  <si>
    <t>光　村</t>
    <rPh sb="0" eb="1">
      <t>ミツ</t>
    </rPh>
    <rPh sb="2" eb="3">
      <t>ムラ</t>
    </rPh>
    <phoneticPr fontId="2"/>
  </si>
  <si>
    <t>職業・家庭</t>
    <rPh sb="0" eb="2">
      <t>ショクギョウ</t>
    </rPh>
    <rPh sb="3" eb="5">
      <t>カテイ</t>
    </rPh>
    <phoneticPr fontId="2"/>
  </si>
  <si>
    <t>地 図</t>
    <rPh sb="0" eb="1">
      <t>ジ</t>
    </rPh>
    <rPh sb="2" eb="3">
      <t>ズ</t>
    </rPh>
    <phoneticPr fontId="2"/>
  </si>
  <si>
    <t>日　文</t>
    <rPh sb="0" eb="1">
      <t>ヒ</t>
    </rPh>
    <rPh sb="2" eb="3">
      <t>ブン</t>
    </rPh>
    <phoneticPr fontId="2"/>
  </si>
  <si>
    <t>2.3上</t>
    <rPh sb="3" eb="4">
      <t>ウエ</t>
    </rPh>
    <phoneticPr fontId="2"/>
  </si>
  <si>
    <t>2.3下</t>
    <rPh sb="3" eb="4">
      <t>シタ</t>
    </rPh>
    <phoneticPr fontId="2"/>
  </si>
  <si>
    <t>(令和７年度　高等学校　定価一覧表)　　－第１部－　(教科書番号７０１～)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</si>
  <si>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書 道</t>
    <rPh sb="0" eb="1">
      <t>ショ</t>
    </rPh>
    <rPh sb="2" eb="3">
      <t>ミチ</t>
    </rPh>
    <phoneticPr fontId="2"/>
  </si>
  <si>
    <t>古典探究</t>
    <rPh sb="0" eb="2">
      <t>コテン</t>
    </rPh>
    <rPh sb="2" eb="4">
      <t>タンキュウ</t>
    </rPh>
    <phoneticPr fontId="2"/>
  </si>
  <si>
    <t>651</t>
    <phoneticPr fontId="2"/>
  </si>
  <si>
    <t>660</t>
    <phoneticPr fontId="2"/>
  </si>
  <si>
    <t>691</t>
    <phoneticPr fontId="2"/>
  </si>
  <si>
    <t>情　報</t>
    <rPh sb="0" eb="1">
      <t>ジョウ</t>
    </rPh>
    <rPh sb="2" eb="3">
      <t>ホウ</t>
    </rPh>
    <phoneticPr fontId="2"/>
  </si>
  <si>
    <t>土木基盤力学</t>
    <rPh sb="0" eb="2">
      <t>ドボク</t>
    </rPh>
    <rPh sb="2" eb="4">
      <t>キバン</t>
    </rPh>
    <rPh sb="4" eb="6">
      <t>リキガク</t>
    </rPh>
    <phoneticPr fontId="2"/>
  </si>
  <si>
    <t>(令和７年度　高等学校　定価一覧表)　　－第２部－　(教科書番号３０１～)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</si>
  <si>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科目/発行者</t>
    <rPh sb="0" eb="2">
      <t>カモク</t>
    </rPh>
    <rPh sb="3" eb="6">
      <t>ハッコウシャ</t>
    </rPh>
    <phoneticPr fontId="2"/>
  </si>
  <si>
    <t>古　典</t>
    <rPh sb="0" eb="1">
      <t>フル</t>
    </rPh>
    <rPh sb="2" eb="3">
      <t>テン</t>
    </rPh>
    <phoneticPr fontId="2"/>
  </si>
  <si>
    <r>
      <t>学校に対して供給完了後の販売の為
上巻・通年本は、</t>
    </r>
    <r>
      <rPr>
        <sz val="11"/>
        <color indexed="10"/>
        <rFont val="HG丸ｺﾞｼｯｸM-PRO"/>
        <family val="3"/>
        <charset val="128"/>
      </rPr>
      <t>４月１6日を予定</t>
    </r>
    <r>
      <rPr>
        <sz val="11"/>
        <rFont val="HG丸ｺﾞｼｯｸM-PRO"/>
        <family val="3"/>
        <charset val="128"/>
      </rPr>
      <t>しております。
小学校下巻本は、</t>
    </r>
    <r>
      <rPr>
        <sz val="11"/>
        <color indexed="10"/>
        <rFont val="HG丸ｺﾞｼｯｸM-PRO"/>
        <family val="3"/>
        <charset val="128"/>
      </rPr>
      <t>９月16日</t>
    </r>
    <r>
      <rPr>
        <sz val="11"/>
        <rFont val="HG丸ｺﾞｼｯｸM-PRO"/>
        <family val="3"/>
        <charset val="128"/>
      </rPr>
      <t xml:space="preserve">より販売となります。
</t>
    </r>
    <r>
      <rPr>
        <sz val="11"/>
        <color indexed="10"/>
        <rFont val="HG丸ｺﾞｼｯｸM-PRO"/>
        <family val="3"/>
        <charset val="128"/>
      </rPr>
      <t>※御予約での御注文は承っておりません。</t>
    </r>
    <rPh sb="8" eb="10">
      <t>カンリョウ</t>
    </rPh>
    <rPh sb="10" eb="11">
      <t>ゴ</t>
    </rPh>
    <rPh sb="12" eb="14">
      <t>ハンバイ</t>
    </rPh>
    <rPh sb="15" eb="16">
      <t>タメ</t>
    </rPh>
    <rPh sb="17" eb="19">
      <t>ジョウカン</t>
    </rPh>
    <rPh sb="20" eb="22">
      <t>ツウネン</t>
    </rPh>
    <rPh sb="22" eb="23">
      <t>ボン</t>
    </rPh>
    <rPh sb="26" eb="27">
      <t>ガツ</t>
    </rPh>
    <rPh sb="29" eb="30">
      <t>カ</t>
    </rPh>
    <rPh sb="41" eb="44">
      <t>ショウガッコウ</t>
    </rPh>
    <rPh sb="44" eb="46">
      <t>ゲカン</t>
    </rPh>
    <rPh sb="46" eb="47">
      <t>ボン</t>
    </rPh>
    <rPh sb="50" eb="51">
      <t>ガツ</t>
    </rPh>
    <rPh sb="53" eb="54">
      <t>ニチ</t>
    </rPh>
    <rPh sb="56" eb="58">
      <t>ハンバイ</t>
    </rPh>
    <rPh sb="66" eb="69">
      <t>ゴヨヤク</t>
    </rPh>
    <rPh sb="71" eb="74">
      <t>ゴチュウモン</t>
    </rPh>
    <rPh sb="75" eb="76">
      <t>ウケタマワ</t>
    </rPh>
    <phoneticPr fontId="2"/>
  </si>
  <si>
    <t>こくご　かざぐるま</t>
    <phoneticPr fontId="2"/>
  </si>
  <si>
    <t>一上</t>
    <phoneticPr fontId="2"/>
  </si>
  <si>
    <t>新編　新しい算数　　</t>
    <rPh sb="0" eb="2">
      <t>シ</t>
    </rPh>
    <rPh sb="3" eb="4">
      <t>アタラ</t>
    </rPh>
    <rPh sb="6" eb="8">
      <t>サンスウ</t>
    </rPh>
    <phoneticPr fontId="2"/>
  </si>
  <si>
    <t>２上</t>
    <phoneticPr fontId="2"/>
  </si>
  <si>
    <t>R7.3.1作成</t>
    <rPh sb="6" eb="8">
      <t>サクセイ</t>
    </rPh>
    <phoneticPr fontId="2"/>
  </si>
  <si>
    <t>(令和８年度　高等学校　定価一覧表)　　－第１部－　(教科書番号７０１～,９０１～)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</si>
  <si>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689</t>
    <phoneticPr fontId="2"/>
  </si>
  <si>
    <t>670</t>
    <phoneticPr fontId="2"/>
  </si>
  <si>
    <t>679</t>
    <phoneticPr fontId="2"/>
  </si>
  <si>
    <t>637</t>
    <phoneticPr fontId="2"/>
  </si>
  <si>
    <t>702</t>
    <phoneticPr fontId="2"/>
  </si>
  <si>
    <t>648</t>
    <phoneticPr fontId="2"/>
  </si>
  <si>
    <t>694</t>
    <phoneticPr fontId="2"/>
  </si>
  <si>
    <t>905-</t>
    <phoneticPr fontId="2"/>
  </si>
  <si>
    <t>906-</t>
    <phoneticPr fontId="2"/>
  </si>
  <si>
    <t>理数探究基礎</t>
    <rPh sb="0" eb="2">
      <t>リスウ</t>
    </rPh>
    <rPh sb="2" eb="4">
      <t>タンキュウ</t>
    </rPh>
    <rPh sb="4" eb="6">
      <t>キソ</t>
    </rPh>
    <phoneticPr fontId="2"/>
  </si>
  <si>
    <t>901-</t>
    <phoneticPr fontId="2"/>
  </si>
  <si>
    <t>902-</t>
    <phoneticPr fontId="2"/>
  </si>
  <si>
    <t>(令和８年度　高等学校　定価一覧表)　　－第２部－　(教科書番号３０１～)</t>
    <rPh sb="1" eb="3">
      <t>レイワ</t>
    </rPh>
    <rPh sb="4" eb="6">
      <t>ネンド</t>
    </rPh>
    <rPh sb="7" eb="11">
      <t>コ</t>
    </rPh>
    <rPh sb="12" eb="14">
      <t>テイカ</t>
    </rPh>
    <rPh sb="14" eb="16">
      <t>イチラン</t>
    </rPh>
    <rPh sb="16" eb="17">
      <t>ヒョウ</t>
    </rPh>
    <rPh sb="21" eb="22">
      <t>ダイ</t>
    </rPh>
    <rPh sb="23" eb="24">
      <t>ブ</t>
    </rPh>
    <rPh sb="27" eb="30">
      <t>キ</t>
    </rPh>
    <rPh sb="30" eb="32">
      <t>バンゴウ</t>
    </rPh>
    <phoneticPr fontId="2"/>
  </si>
  <si>
    <t>（情　報）</t>
    <phoneticPr fontId="2"/>
  </si>
  <si>
    <t>令和８年度　小学校･中学校　定価一覧表　</t>
    <rPh sb="0" eb="2">
      <t>レイワ</t>
    </rPh>
    <rPh sb="3" eb="5">
      <t>ネンド</t>
    </rPh>
    <rPh sb="6" eb="7">
      <t>ショウ</t>
    </rPh>
    <rPh sb="7" eb="9">
      <t>ガッコウ</t>
    </rPh>
    <rPh sb="10" eb="13">
      <t>チ</t>
    </rPh>
    <rPh sb="14" eb="16">
      <t>テイカ</t>
    </rPh>
    <rPh sb="16" eb="18">
      <t>イチラン</t>
    </rPh>
    <rPh sb="18" eb="19">
      <t>ヒョウ</t>
    </rPh>
    <phoneticPr fontId="2"/>
  </si>
  <si>
    <r>
      <t>国</t>
    </r>
    <r>
      <rPr>
        <b/>
        <sz val="6"/>
        <rFont val="UD デジタル 教科書体 NP"/>
        <family val="1"/>
        <charset val="128"/>
      </rPr>
      <t xml:space="preserve"> </t>
    </r>
    <r>
      <rPr>
        <b/>
        <sz val="12"/>
        <rFont val="UD デジタル 教科書体 NP"/>
        <family val="1"/>
        <charset val="128"/>
      </rPr>
      <t>語</t>
    </r>
    <rPh sb="0" eb="1">
      <t>コク</t>
    </rPh>
    <rPh sb="2" eb="3">
      <t>ゴ</t>
    </rPh>
    <phoneticPr fontId="2"/>
  </si>
  <si>
    <r>
      <t xml:space="preserve"> 〃　　</t>
    </r>
    <r>
      <rPr>
        <sz val="10"/>
        <rFont val="UD デジタル 教科書体 NP"/>
        <family val="1"/>
        <charset val="128"/>
      </rPr>
      <t>②</t>
    </r>
    <phoneticPr fontId="2"/>
  </si>
  <si>
    <r>
      <t>〃</t>
    </r>
    <r>
      <rPr>
        <sz val="6"/>
        <rFont val="UD デジタル 教科書体 NP"/>
        <family val="1"/>
        <charset val="128"/>
      </rPr>
      <t>　</t>
    </r>
    <r>
      <rPr>
        <sz val="8"/>
        <rFont val="UD デジタル 教科書体 NP"/>
        <family val="1"/>
        <charset val="128"/>
      </rPr>
      <t>かけ橋</t>
    </r>
    <rPh sb="4" eb="5">
      <t>ハシ</t>
    </rPh>
    <phoneticPr fontId="2"/>
  </si>
  <si>
    <t>共通</t>
    <phoneticPr fontId="2"/>
  </si>
  <si>
    <t>書　写</t>
    <rPh sb="0" eb="1">
      <t>ショ</t>
    </rPh>
    <rPh sb="2" eb="3">
      <t>シャ</t>
    </rPh>
    <phoneticPr fontId="2"/>
  </si>
  <si>
    <t>生　活</t>
    <rPh sb="0" eb="1">
      <t>ナマ</t>
    </rPh>
    <rPh sb="2" eb="3">
      <t>カツ</t>
    </rPh>
    <phoneticPr fontId="2"/>
  </si>
  <si>
    <r>
      <rPr>
        <b/>
        <sz val="10"/>
        <rFont val="UD デジタル 教科書体 NP"/>
        <family val="1"/>
        <charset val="128"/>
      </rPr>
      <t>①</t>
    </r>
    <r>
      <rPr>
        <b/>
        <sz val="11"/>
        <rFont val="UD デジタル 教科書体 NP"/>
        <family val="1"/>
        <charset val="128"/>
      </rPr>
      <t>　☆☆　</t>
    </r>
    <r>
      <rPr>
        <b/>
        <sz val="10"/>
        <rFont val="UD デジタル 教科書体 NP"/>
        <family val="1"/>
        <charset val="128"/>
      </rPr>
      <t>②</t>
    </r>
    <phoneticPr fontId="2"/>
  </si>
  <si>
    <t>音　楽</t>
    <rPh sb="0" eb="1">
      <t>オン</t>
    </rPh>
    <rPh sb="2" eb="3">
      <t>ガク</t>
    </rPh>
    <phoneticPr fontId="2"/>
  </si>
  <si>
    <t>保　健</t>
    <phoneticPr fontId="2"/>
  </si>
  <si>
    <t>３･４年用</t>
    <phoneticPr fontId="2"/>
  </si>
  <si>
    <t>５･６年用</t>
    <phoneticPr fontId="2"/>
  </si>
  <si>
    <t>東書 分冊</t>
    <rPh sb="0" eb="2">
      <t>２</t>
    </rPh>
    <rPh sb="3" eb="5">
      <t>ブンサツ</t>
    </rPh>
    <phoneticPr fontId="2"/>
  </si>
  <si>
    <t>開隆堂 分冊</t>
    <rPh sb="0" eb="3">
      <t>カイリュウドウ</t>
    </rPh>
    <rPh sb="4" eb="6">
      <t>ブンサツ</t>
    </rPh>
    <phoneticPr fontId="2"/>
  </si>
  <si>
    <t>三省堂 分冊</t>
    <rPh sb="0" eb="3">
      <t>15</t>
    </rPh>
    <rPh sb="4" eb="6">
      <t>ブンサツ</t>
    </rPh>
    <phoneticPr fontId="2"/>
  </si>
  <si>
    <t>道　徳</t>
    <rPh sb="0" eb="1">
      <t>ミチ</t>
    </rPh>
    <rPh sb="2" eb="3">
      <t>トク</t>
    </rPh>
    <phoneticPr fontId="2"/>
  </si>
  <si>
    <t>地 図</t>
    <phoneticPr fontId="2"/>
  </si>
  <si>
    <t>地図：6年は旧版使用</t>
    <rPh sb="0" eb="2">
      <t>チズ</t>
    </rPh>
    <rPh sb="4" eb="5">
      <t>ネン</t>
    </rPh>
    <rPh sb="6" eb="8">
      <t>キュウハン</t>
    </rPh>
    <rPh sb="8" eb="10">
      <t>シヨウ</t>
    </rPh>
    <phoneticPr fontId="2"/>
  </si>
  <si>
    <r>
      <t xml:space="preserve">社 会
</t>
    </r>
    <r>
      <rPr>
        <sz val="11"/>
        <rFont val="UD デジタル 教科書体 NP"/>
        <family val="1"/>
        <charset val="128"/>
      </rPr>
      <t>共通</t>
    </r>
    <rPh sb="0" eb="1">
      <t>シャ</t>
    </rPh>
    <rPh sb="2" eb="3">
      <t>カイ</t>
    </rPh>
    <rPh sb="4" eb="6">
      <t>キョウツウ</t>
    </rPh>
    <phoneticPr fontId="2"/>
  </si>
  <si>
    <t>〃 ｽｷﾙｱｼｽﾄ</t>
    <phoneticPr fontId="2"/>
  </si>
  <si>
    <t>〃 　　道徳ノート</t>
    <rPh sb="4" eb="6">
      <t>ドウトク</t>
    </rPh>
    <phoneticPr fontId="2"/>
  </si>
  <si>
    <t>器 楽</t>
    <phoneticPr fontId="2"/>
  </si>
  <si>
    <t>★定価表について★</t>
    <phoneticPr fontId="2"/>
  </si>
  <si>
    <t>　・教科書は非課税品です。</t>
    <phoneticPr fontId="2"/>
  </si>
  <si>
    <t>　・＊は教科書の発行がありません。（発行のない学年、または下巻・別冊のない教科書です。）</t>
    <phoneticPr fontId="2"/>
  </si>
  <si>
    <t>　・「共通」および発行者の記載がないものは、発行者にかかわらず同じ価格となります。</t>
    <phoneticPr fontId="2"/>
  </si>
  <si>
    <t>2026年度小・中学校 検定教科書について</t>
    <rPh sb="4" eb="6">
      <t>ネンド</t>
    </rPh>
    <rPh sb="6" eb="7">
      <t>ショウ</t>
    </rPh>
    <rPh sb="8" eb="11">
      <t>チュウガッコウ</t>
    </rPh>
    <rPh sb="12" eb="14">
      <t>ケンテイ</t>
    </rPh>
    <rPh sb="14" eb="17">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</si>
</sst>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General&quot;冊&quot;"/>
    <numFmt numFmtId="177" formatCode="&quot;№&quot;General"/>
    <numFmt numFmtId="178" formatCode="[$-F800]dddd\,\ mmmm\ dd\,\ yyyy"/>
  </numFmts>
  <fonts count="7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18"/>
      <name val="ＭＳ 明朝"/>
      <family val="1"/>
      <charset val="128"/>
    </font>
    <font>
      <b/>
      <sz val="22"/>
      <color indexed="9"/>
      <name val="ＭＳ Ｐゴシック"/>
      <family val="3"/>
      <charset val="128"/>
    </font>
    <font>
      <b/>
      <sz val="12"/>
      <name val="HG丸ｺﾞｼｯｸM-PRO"/>
      <family val="3"/>
      <charset val="128"/>
    </font>
    <font>
      <b/>
      <sz val="14"/>
      <name val="HG丸ｺﾞｼｯｸM-PRO"/>
      <family val="3"/>
      <charset val="128"/>
    </font>
    <font>
      <sz val="11"/>
      <name val="HG丸ｺﾞｼｯｸM-PRO"/>
      <family val="3"/>
      <charset val="128"/>
    </font>
    <font>
      <sz val="12"/>
      <name val="ＭＳ Ｐゴシック"/>
      <family val="3"/>
      <charset val="128"/>
    </font>
    <font>
      <b/>
      <sz val="11"/>
      <name val="HG丸ｺﾞｼｯｸM-PRO"/>
      <family val="3"/>
      <charset val="128"/>
    </font>
    <font>
      <b/>
      <sz val="10"/>
      <name val="ＭＳ Ｐゴシック"/>
      <family val="3"/>
      <charset val="128"/>
    </font>
    <font>
      <sz val="12"/>
      <name val="HG丸ｺﾞｼｯｸM-PRO"/>
      <family val="3"/>
      <charset val="128"/>
    </font>
    <font>
      <sz val="11"/>
      <name val="ＭＳ 明朝"/>
      <family val="1"/>
      <charset val="128"/>
    </font>
    <font>
      <sz val="10"/>
      <name val="ＭＳ 明朝"/>
      <family val="1"/>
      <charset val="128"/>
    </font>
    <font>
      <b/>
      <sz val="20"/>
      <name val="ＭＳ 明朝"/>
      <family val="1"/>
      <charset val="128"/>
    </font>
    <font>
      <sz val="8"/>
      <name val="ＭＳ 明朝"/>
      <family val="1"/>
      <charset val="128"/>
    </font>
    <font>
      <b/>
      <sz val="10"/>
      <name val="ＭＳ 明朝"/>
      <family val="1"/>
      <charset val="128"/>
    </font>
    <font>
      <b/>
      <sz val="14"/>
      <name val="ＭＳ Ｐ明朝"/>
      <family val="1"/>
      <charset val="128"/>
    </font>
    <font>
      <sz val="9"/>
      <name val="ＭＳ 明朝"/>
      <family val="1"/>
      <charset val="128"/>
    </font>
    <font>
      <sz val="12"/>
      <name val="ＭＳ 明朝"/>
      <family val="1"/>
      <charset val="128"/>
    </font>
    <font>
      <b/>
      <sz val="14"/>
      <name val="ＭＳ 明朝"/>
      <family val="1"/>
      <charset val="128"/>
    </font>
    <font>
      <sz val="14"/>
      <name val="ＭＳ 明朝"/>
      <family val="1"/>
      <charset val="128"/>
    </font>
    <font>
      <b/>
      <sz val="16"/>
      <name val="ＭＳ 明朝"/>
      <family val="1"/>
      <charset val="128"/>
    </font>
    <font>
      <sz val="10"/>
      <name val="HG丸ｺﾞｼｯｸM-PRO"/>
      <family val="3"/>
      <charset val="128"/>
    </font>
    <font>
      <sz val="8"/>
      <name val="HG丸ｺﾞｼｯｸM-PRO"/>
      <family val="3"/>
      <charset val="128"/>
    </font>
    <font>
      <sz val="16"/>
      <name val="HG丸ｺﾞｼｯｸM-PRO"/>
      <family val="3"/>
      <charset val="128"/>
    </font>
    <font>
      <b/>
      <sz val="16"/>
      <name val="HG丸ｺﾞｼｯｸM-PRO"/>
      <family val="3"/>
      <charset val="128"/>
    </font>
    <font>
      <sz val="14"/>
      <name val="HG丸ｺﾞｼｯｸM-PRO"/>
      <family val="3"/>
      <charset val="128"/>
    </font>
    <font>
      <b/>
      <sz val="18"/>
      <name val="HG丸ｺﾞｼｯｸM-PRO"/>
      <family val="3"/>
      <charset val="128"/>
    </font>
    <font>
      <sz val="18"/>
      <name val="HG丸ｺﾞｼｯｸM-PRO"/>
      <family val="3"/>
      <charset val="128"/>
    </font>
    <font>
      <u/>
      <sz val="11"/>
      <name val="HG丸ｺﾞｼｯｸM-PRO"/>
      <family val="3"/>
      <charset val="128"/>
    </font>
    <font>
      <sz val="11"/>
      <color indexed="10"/>
      <name val="HG丸ｺﾞｼｯｸM-PRO"/>
      <family val="3"/>
      <charset val="128"/>
    </font>
    <font>
      <sz val="11"/>
      <color indexed="17"/>
      <name val="HG丸ｺﾞｼｯｸM-PRO"/>
      <family val="3"/>
      <charset val="128"/>
    </font>
    <font>
      <sz val="12"/>
      <color indexed="12"/>
      <name val="HG丸ｺﾞｼｯｸM-PRO"/>
      <family val="3"/>
      <charset val="128"/>
    </font>
    <font>
      <sz val="11"/>
      <color indexed="48"/>
      <name val="HG丸ｺﾞｼｯｸM-PRO"/>
      <family val="3"/>
      <charset val="128"/>
    </font>
    <font>
      <sz val="11"/>
      <color indexed="48"/>
      <name val="ＭＳ Ｐゴシック"/>
      <family val="3"/>
      <charset val="128"/>
    </font>
    <font>
      <sz val="18"/>
      <color indexed="48"/>
      <name val="HG丸ｺﾞｼｯｸM-PRO"/>
      <family val="3"/>
      <charset val="128"/>
    </font>
    <font>
      <sz val="14"/>
      <color indexed="48"/>
      <name val="HG丸ｺﾞｼｯｸM-PRO"/>
      <family val="3"/>
      <charset val="128"/>
    </font>
    <font>
      <sz val="16"/>
      <color indexed="48"/>
      <name val="HG丸ｺﾞｼｯｸM-PRO"/>
      <family val="3"/>
      <charset val="128"/>
    </font>
    <font>
      <sz val="16"/>
      <color indexed="17"/>
      <name val="HG丸ｺﾞｼｯｸM-PRO"/>
      <family val="3"/>
      <charset val="128"/>
    </font>
    <font>
      <sz val="14"/>
      <name val="ＭＳ Ｐゴシック"/>
      <family val="3"/>
      <charset val="128"/>
    </font>
    <font>
      <b/>
      <sz val="12"/>
      <name val="ＭＳ 明朝"/>
      <family val="1"/>
      <charset val="128"/>
    </font>
    <font>
      <sz val="9"/>
      <name val="HG丸ｺﾞｼｯｸM-PRO"/>
      <family val="3"/>
      <charset val="128"/>
    </font>
    <font>
      <sz val="16"/>
      <color rgb="FFFF0000"/>
      <name val="HG丸ｺﾞｼｯｸM-PRO"/>
      <family val="3"/>
      <charset val="128"/>
    </font>
    <font>
      <b/>
      <sz val="16"/>
      <name val="ＭＳ Ｐ明朝"/>
      <family val="1"/>
      <charset val="128"/>
    </font>
    <font>
      <sz val="16"/>
      <name val="ＭＳ 明朝"/>
      <family val="1"/>
      <charset val="128"/>
    </font>
    <font>
      <b/>
      <sz val="16"/>
      <name val="ＭＳ Ｐゴシック"/>
      <family val="3"/>
      <charset val="128"/>
    </font>
    <font>
      <sz val="16"/>
      <name val="ＭＳ Ｐゴシック"/>
      <family val="3"/>
      <charset val="128"/>
    </font>
    <font>
      <sz val="12"/>
      <name val="ＭＳ Ｐゴシック"/>
      <family val="3"/>
      <charset val="128"/>
      <scheme val="minor"/>
    </font>
    <font>
      <sz val="11"/>
      <name val="HGMaruGothicMPRO"/>
      <family val="3"/>
      <charset val="128"/>
    </font>
    <font>
      <sz val="10"/>
      <name val="HGMaruGothicMPRO"/>
      <family val="3"/>
      <charset val="128"/>
    </font>
    <font>
      <b/>
      <sz val="22"/>
      <name val="ＭＳ 明朝"/>
      <family val="1"/>
      <charset val="128"/>
    </font>
    <font>
      <sz val="15"/>
      <name val="ＭＳ 明朝"/>
      <family val="1"/>
      <charset val="128"/>
    </font>
    <font>
      <sz val="13"/>
      <name val="ＭＳ 明朝"/>
      <family val="1"/>
      <charset val="128"/>
    </font>
    <font>
      <b/>
      <sz val="16"/>
      <color rgb="FF0070C0"/>
      <name val="ＭＳ Ｐゴシック"/>
      <family val="3"/>
      <charset val="128"/>
    </font>
    <font>
      <b/>
      <sz val="18"/>
      <name val="UD デジタル 教科書体 NP"/>
      <family val="1"/>
      <charset val="128"/>
    </font>
    <font>
      <sz val="10"/>
      <name val="UD デジタル 教科書体 NP"/>
      <family val="1"/>
      <charset val="128"/>
    </font>
    <font>
      <b/>
      <sz val="16"/>
      <name val="UD デジタル 教科書体 NP"/>
      <family val="1"/>
      <charset val="128"/>
    </font>
    <font>
      <b/>
      <sz val="22"/>
      <color indexed="9"/>
      <name val="UD デジタル 教科書体 NP"/>
      <family val="1"/>
      <charset val="128"/>
    </font>
    <font>
      <b/>
      <sz val="12"/>
      <name val="UD デジタル 教科書体 NP"/>
      <family val="1"/>
      <charset val="128"/>
    </font>
    <font>
      <sz val="11"/>
      <name val="UD デジタル 教科書体 NP"/>
      <family val="1"/>
      <charset val="128"/>
    </font>
    <font>
      <b/>
      <sz val="6"/>
      <name val="UD デジタル 教科書体 NP"/>
      <family val="1"/>
      <charset val="128"/>
    </font>
    <font>
      <sz val="11"/>
      <color rgb="FF0070C0"/>
      <name val="UD デジタル 教科書体 NP"/>
      <family val="1"/>
      <charset val="128"/>
    </font>
    <font>
      <sz val="18"/>
      <name val="UD デジタル 教科書体 NP"/>
      <family val="1"/>
      <charset val="128"/>
    </font>
    <font>
      <sz val="8"/>
      <name val="UD デジタル 教科書体 NP"/>
      <family val="1"/>
      <charset val="128"/>
    </font>
    <font>
      <sz val="6"/>
      <name val="UD デジタル 教科書体 NP"/>
      <family val="1"/>
      <charset val="128"/>
    </font>
    <font>
      <b/>
      <sz val="11"/>
      <name val="UD デジタル 教科書体 NP"/>
      <family val="1"/>
      <charset val="128"/>
    </font>
    <font>
      <b/>
      <sz val="10"/>
      <name val="UD デジタル 教科書体 NP"/>
      <family val="1"/>
      <charset val="128"/>
    </font>
    <font>
      <sz val="12"/>
      <name val="UD デジタル 教科書体 NP"/>
      <family val="1"/>
      <charset val="128"/>
    </font>
    <font>
      <sz val="10"/>
      <color rgb="FFFF0000"/>
      <name val="UD デジタル 教科書体 NP"/>
      <family val="1"/>
      <charset val="128"/>
    </font>
    <font>
      <sz val="9"/>
      <name val="UD デジタル 教科書体 NP"/>
      <family val="1"/>
      <charset val="128"/>
    </font>
  </fonts>
  <fills count="17">
    <fill>
      <patternFill patternType="none"/>
    </fill>
    <fill>
      <patternFill patternType="gray125"/>
    </fill>
    <fill>
      <patternFill patternType="gray125">
        <fgColor indexed="8"/>
      </patternFill>
    </fill>
    <fill>
      <patternFill patternType="solid">
        <fgColor indexed="65"/>
        <bgColor indexed="8"/>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23"/>
        <bgColor indexed="64"/>
      </patternFill>
    </fill>
    <fill>
      <patternFill patternType="solid">
        <fgColor indexed="22"/>
        <bgColor indexed="8"/>
      </patternFill>
    </fill>
    <fill>
      <patternFill patternType="solid">
        <fgColor indexed="43"/>
        <bgColor indexed="8"/>
      </patternFill>
    </fill>
    <fill>
      <patternFill patternType="solid">
        <fgColor theme="0"/>
        <bgColor indexed="64"/>
      </patternFill>
    </fill>
    <fill>
      <patternFill patternType="solid">
        <fgColor theme="0"/>
        <bgColor indexed="8"/>
      </patternFill>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79998168889431442"/>
        <bgColor indexed="64"/>
      </patternFill>
    </fill>
  </fills>
  <borders count="226">
    <border>
      <left/>
      <right/>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thin">
        <color indexed="64"/>
      </bottom>
      <diagonal/>
    </border>
    <border>
      <left/>
      <right/>
      <top/>
      <bottom style="hair">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hair">
        <color indexed="64"/>
      </bottom>
      <diagonal/>
    </border>
    <border>
      <left/>
      <right style="medium">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bottom style="hair">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indexed="64"/>
      </top>
      <bottom style="dashDot">
        <color indexed="64"/>
      </bottom>
      <diagonal/>
    </border>
    <border>
      <left/>
      <right/>
      <top/>
      <bottom style="dashDot">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medium">
        <color indexed="64"/>
      </left>
      <right style="dashed">
        <color indexed="64"/>
      </right>
      <top/>
      <bottom/>
      <diagonal/>
    </border>
    <border>
      <left style="dashed">
        <color indexed="64"/>
      </left>
      <right/>
      <top/>
      <bottom/>
      <diagonal/>
    </border>
    <border>
      <left/>
      <right style="dashed">
        <color indexed="64"/>
      </right>
      <top/>
      <bottom style="hair">
        <color indexed="64"/>
      </bottom>
      <diagonal/>
    </border>
    <border>
      <left style="dashed">
        <color indexed="64"/>
      </left>
      <right style="thin">
        <color indexed="64"/>
      </right>
      <top/>
      <bottom style="hair">
        <color indexed="64"/>
      </bottom>
      <diagonal/>
    </border>
    <border>
      <left style="medium">
        <color indexed="64"/>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rgb="FFFF0000"/>
      </top>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right/>
      <top style="thin">
        <color rgb="FFFF0000"/>
      </top>
      <bottom/>
      <diagonal/>
    </border>
    <border>
      <left/>
      <right style="thin">
        <color rgb="FFFF0000"/>
      </right>
      <top style="thin">
        <color rgb="FFFF0000"/>
      </top>
      <bottom/>
      <diagonal/>
    </border>
    <border>
      <left style="thin">
        <color indexed="64"/>
      </left>
      <right/>
      <top style="medium">
        <color indexed="64"/>
      </top>
      <bottom/>
      <diagonal/>
    </border>
    <border>
      <left style="hair">
        <color indexed="64"/>
      </left>
      <right/>
      <top style="medium">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dashed">
        <color indexed="64"/>
      </right>
      <top/>
      <bottom style="hair">
        <color indexed="64"/>
      </bottom>
      <diagonal/>
    </border>
    <border>
      <left style="dashed">
        <color indexed="64"/>
      </left>
      <right/>
      <top/>
      <bottom style="hair">
        <color indexed="64"/>
      </bottom>
      <diagonal/>
    </border>
    <border>
      <left style="medium">
        <color indexed="64"/>
      </left>
      <right style="medium">
        <color indexed="64"/>
      </right>
      <top/>
      <bottom/>
      <diagonal/>
    </border>
    <border>
      <left style="hair">
        <color indexed="64"/>
      </left>
      <right style="medium">
        <color indexed="64"/>
      </right>
      <top style="hair">
        <color indexed="64"/>
      </top>
      <bottom/>
      <diagonal/>
    </border>
    <border>
      <left style="hair">
        <color indexed="64"/>
      </left>
      <right/>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medium">
        <color indexed="64"/>
      </bottom>
      <diagonal/>
    </border>
    <border>
      <left/>
      <right/>
      <top/>
      <bottom style="mediumDashDotDot">
        <color auto="1"/>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cellStyleXfs>
  <cellXfs count="1410">
    <xf numFmtId="0" fontId="0" fillId="0" borderId="0" xfId="0">
      <alignment vertical="center"/>
    </xf>
    <xf numFmtId="38" fontId="3" fillId="2" borderId="0" xfId="2" applyFont="1" applyFill="1" applyAlignment="1">
      <alignment horizontal="center" vertical="center"/>
    </xf>
    <xf numFmtId="38" fontId="18" fillId="3" borderId="0" xfId="2" applyFont="1" applyFill="1" applyAlignment="1">
      <alignment vertical="center" readingOrder="1"/>
    </xf>
    <xf numFmtId="38" fontId="22" fillId="3" borderId="3" xfId="2" applyFont="1" applyFill="1" applyBorder="1" applyAlignment="1">
      <alignment horizontal="center" vertical="center" readingOrder="1"/>
    </xf>
    <xf numFmtId="38" fontId="18" fillId="3" borderId="0" xfId="2" applyFont="1" applyFill="1" applyAlignment="1">
      <alignment horizontal="distributed" vertical="center" readingOrder="1"/>
    </xf>
    <xf numFmtId="38" fontId="15" fillId="3" borderId="7" xfId="2" applyFont="1" applyFill="1" applyBorder="1" applyAlignment="1">
      <alignment horizontal="center" vertical="center" readingOrder="1"/>
    </xf>
    <xf numFmtId="38" fontId="15" fillId="3" borderId="8" xfId="2" applyFont="1" applyFill="1" applyBorder="1" applyAlignment="1">
      <alignment horizontal="center" vertical="center" readingOrder="1"/>
    </xf>
    <xf numFmtId="38" fontId="15" fillId="3" borderId="9" xfId="2" applyFont="1" applyFill="1" applyBorder="1" applyAlignment="1">
      <alignment horizontal="center" vertical="center" readingOrder="1"/>
    </xf>
    <xf numFmtId="0" fontId="10" fillId="0" borderId="0" xfId="4" applyFont="1" applyAlignment="1">
      <alignment horizontal="center" vertical="center" shrinkToFit="1"/>
    </xf>
    <xf numFmtId="0" fontId="30" fillId="0" borderId="0" xfId="4" applyFont="1" applyAlignment="1">
      <alignment horizontal="center" vertical="center" shrinkToFit="1"/>
    </xf>
    <xf numFmtId="0" fontId="30" fillId="0" borderId="12" xfId="4" applyFont="1" applyBorder="1" applyAlignment="1">
      <alignment horizontal="center" vertical="center" shrinkToFit="1"/>
    </xf>
    <xf numFmtId="0" fontId="10" fillId="0" borderId="14" xfId="4" applyFont="1" applyBorder="1" applyAlignment="1">
      <alignment horizontal="center" vertical="center" shrinkToFit="1"/>
    </xf>
    <xf numFmtId="0" fontId="26" fillId="0" borderId="14" xfId="4" applyFont="1" applyBorder="1" applyAlignment="1">
      <alignment horizontal="center" vertical="center" shrinkToFit="1"/>
    </xf>
    <xf numFmtId="0" fontId="33" fillId="0" borderId="14" xfId="4" applyFont="1" applyBorder="1" applyAlignment="1">
      <alignment horizontal="center" vertical="center" shrinkToFit="1"/>
    </xf>
    <xf numFmtId="0" fontId="10" fillId="0" borderId="15" xfId="4" applyFont="1" applyBorder="1" applyAlignment="1">
      <alignment horizontal="center" vertical="center" shrinkToFit="1"/>
    </xf>
    <xf numFmtId="0" fontId="26" fillId="0" borderId="15" xfId="4" applyFont="1" applyBorder="1" applyAlignment="1">
      <alignment horizontal="center" vertical="center" shrinkToFit="1"/>
    </xf>
    <xf numFmtId="0" fontId="33" fillId="0" borderId="15" xfId="4" applyFont="1" applyBorder="1" applyAlignment="1">
      <alignment horizontal="center" vertical="center" shrinkToFit="1"/>
    </xf>
    <xf numFmtId="0" fontId="26" fillId="0" borderId="0" xfId="4" applyFont="1" applyAlignment="1">
      <alignment horizontal="center" vertical="center" shrinkToFit="1"/>
    </xf>
    <xf numFmtId="0" fontId="33" fillId="0" borderId="0" xfId="4" applyFont="1" applyAlignment="1">
      <alignment horizontal="center" vertical="center" shrinkToFit="1"/>
    </xf>
    <xf numFmtId="0" fontId="27" fillId="0" borderId="16" xfId="4" applyFont="1" applyBorder="1" applyAlignment="1">
      <alignment horizontal="center" vertical="center" wrapText="1"/>
    </xf>
    <xf numFmtId="6" fontId="30" fillId="0" borderId="17" xfId="1" applyNumberFormat="1" applyFont="1" applyBorder="1" applyAlignment="1">
      <alignment horizontal="right" vertical="center" shrinkToFit="1"/>
    </xf>
    <xf numFmtId="0" fontId="34" fillId="0" borderId="0" xfId="4" applyFont="1" applyAlignment="1">
      <alignment horizontal="left" vertical="center" shrinkToFit="1"/>
    </xf>
    <xf numFmtId="0" fontId="35" fillId="0" borderId="0" xfId="4" applyFont="1" applyAlignment="1">
      <alignment horizontal="center" vertical="center" shrinkToFit="1"/>
    </xf>
    <xf numFmtId="176" fontId="10" fillId="0" borderId="0" xfId="4" applyNumberFormat="1" applyFont="1" applyAlignment="1">
      <alignment horizontal="right" vertical="center" shrinkToFit="1"/>
    </xf>
    <xf numFmtId="6" fontId="30" fillId="0" borderId="6" xfId="4" applyNumberFormat="1" applyFont="1" applyBorder="1" applyAlignment="1">
      <alignment horizontal="right" vertical="center" shrinkToFit="1"/>
    </xf>
    <xf numFmtId="176" fontId="10" fillId="0" borderId="18" xfId="4" applyNumberFormat="1" applyFont="1" applyBorder="1" applyAlignment="1">
      <alignment horizontal="right" vertical="center" shrinkToFit="1"/>
    </xf>
    <xf numFmtId="38" fontId="10" fillId="0" borderId="0" xfId="1" applyFont="1" applyAlignment="1">
      <alignment horizontal="center" vertical="center" shrinkToFit="1"/>
    </xf>
    <xf numFmtId="0" fontId="10" fillId="4" borderId="16" xfId="4" applyFont="1" applyFill="1" applyBorder="1" applyAlignment="1">
      <alignment horizontal="center" vertical="center" shrinkToFit="1"/>
    </xf>
    <xf numFmtId="0" fontId="10" fillId="0" borderId="0" xfId="4" applyFont="1" applyAlignment="1">
      <alignment horizontal="left" vertical="center" shrinkToFit="1"/>
    </xf>
    <xf numFmtId="6" fontId="9" fillId="0" borderId="6" xfId="4" applyNumberFormat="1" applyFont="1" applyBorder="1" applyAlignment="1">
      <alignment horizontal="right" vertical="center" shrinkToFit="1"/>
    </xf>
    <xf numFmtId="0" fontId="37" fillId="4" borderId="20" xfId="4" applyFont="1" applyFill="1" applyBorder="1" applyAlignment="1">
      <alignment horizontal="center" vertical="center" shrinkToFit="1"/>
    </xf>
    <xf numFmtId="0" fontId="10" fillId="4" borderId="20" xfId="4" applyFont="1" applyFill="1" applyBorder="1" applyAlignment="1">
      <alignment horizontal="center" vertical="center" shrinkToFit="1"/>
    </xf>
    <xf numFmtId="49" fontId="10" fillId="0" borderId="21" xfId="4" applyNumberFormat="1" applyFont="1" applyBorder="1" applyAlignment="1">
      <alignment horizontal="center" vertical="center" shrinkToFit="1"/>
    </xf>
    <xf numFmtId="0" fontId="42" fillId="0" borderId="0" xfId="4" applyFont="1" applyAlignment="1">
      <alignment horizontal="left" vertical="center" shrinkToFit="1"/>
    </xf>
    <xf numFmtId="0" fontId="46" fillId="0" borderId="0" xfId="4" applyFont="1" applyAlignment="1">
      <alignment horizontal="left" vertical="center" shrinkToFit="1"/>
    </xf>
    <xf numFmtId="38" fontId="24" fillId="3" borderId="23" xfId="2" applyFont="1" applyFill="1" applyBorder="1" applyAlignment="1">
      <alignment horizontal="center" vertical="center" readingOrder="1"/>
    </xf>
    <xf numFmtId="38" fontId="15" fillId="3" borderId="24" xfId="2" applyFont="1" applyFill="1" applyBorder="1" applyAlignment="1">
      <alignment horizontal="center" vertical="center" readingOrder="1"/>
    </xf>
    <xf numFmtId="38" fontId="24" fillId="3" borderId="2" xfId="2" applyFont="1" applyFill="1" applyBorder="1" applyAlignment="1">
      <alignment horizontal="left" vertical="center" readingOrder="1"/>
    </xf>
    <xf numFmtId="38" fontId="16" fillId="3" borderId="7" xfId="2" applyFont="1" applyFill="1" applyBorder="1" applyAlignment="1">
      <alignment horizontal="center" vertical="center" readingOrder="1"/>
    </xf>
    <xf numFmtId="38" fontId="15" fillId="3" borderId="25" xfId="2" applyFont="1" applyFill="1" applyBorder="1" applyAlignment="1">
      <alignment horizontal="center" vertical="center" readingOrder="1"/>
    </xf>
    <xf numFmtId="38" fontId="24" fillId="3" borderId="4" xfId="2" applyFont="1" applyFill="1" applyBorder="1" applyAlignment="1">
      <alignment horizontal="center" vertical="center" readingOrder="1"/>
    </xf>
    <xf numFmtId="38" fontId="16" fillId="3" borderId="8" xfId="2" applyFont="1" applyFill="1" applyBorder="1" applyAlignment="1">
      <alignment horizontal="center" vertical="center" readingOrder="1"/>
    </xf>
    <xf numFmtId="38" fontId="15" fillId="3" borderId="26" xfId="2" applyFont="1" applyFill="1" applyBorder="1" applyAlignment="1">
      <alignment horizontal="center" vertical="center" readingOrder="1"/>
    </xf>
    <xf numFmtId="38" fontId="16" fillId="3" borderId="10" xfId="2" applyFont="1" applyFill="1" applyBorder="1" applyAlignment="1">
      <alignment horizontal="center" vertical="center" readingOrder="1"/>
    </xf>
    <xf numFmtId="38" fontId="16" fillId="3" borderId="26" xfId="2" applyFont="1" applyFill="1" applyBorder="1" applyAlignment="1">
      <alignment horizontal="center" vertical="center" readingOrder="1"/>
    </xf>
    <xf numFmtId="38" fontId="24" fillId="3" borderId="1" xfId="2" applyFont="1" applyFill="1" applyBorder="1" applyAlignment="1">
      <alignment vertical="center" textRotation="255" readingOrder="1"/>
    </xf>
    <xf numFmtId="38" fontId="24" fillId="3" borderId="3" xfId="2" applyFont="1" applyFill="1" applyBorder="1" applyAlignment="1">
      <alignment vertical="center" textRotation="255" readingOrder="1"/>
    </xf>
    <xf numFmtId="38" fontId="24" fillId="3" borderId="61" xfId="2" applyFont="1" applyFill="1" applyBorder="1" applyAlignment="1">
      <alignment horizontal="center" vertical="center" readingOrder="1"/>
    </xf>
    <xf numFmtId="38" fontId="8" fillId="6" borderId="70" xfId="2" applyFont="1" applyFill="1" applyBorder="1" applyAlignment="1">
      <alignment horizontal="center" vertical="center"/>
    </xf>
    <xf numFmtId="38" fontId="8" fillId="6" borderId="71" xfId="2" applyFont="1" applyFill="1" applyBorder="1" applyAlignment="1">
      <alignment horizontal="center" vertical="center"/>
    </xf>
    <xf numFmtId="38" fontId="8" fillId="6" borderId="72" xfId="2" applyFont="1" applyFill="1" applyBorder="1" applyAlignment="1">
      <alignment horizontal="center" vertical="center"/>
    </xf>
    <xf numFmtId="38" fontId="3" fillId="6" borderId="89" xfId="2" applyFont="1" applyFill="1" applyBorder="1" applyAlignment="1">
      <alignment horizontal="center" vertical="center"/>
    </xf>
    <xf numFmtId="38" fontId="3" fillId="6" borderId="90" xfId="2" applyFont="1" applyFill="1" applyBorder="1" applyAlignment="1">
      <alignment horizontal="center" vertical="center"/>
    </xf>
    <xf numFmtId="38" fontId="8" fillId="5" borderId="100" xfId="2" applyFont="1" applyFill="1" applyBorder="1" applyAlignment="1">
      <alignment horizontal="center" vertical="center"/>
    </xf>
    <xf numFmtId="38" fontId="43" fillId="3" borderId="8" xfId="2" applyFont="1" applyFill="1" applyBorder="1" applyAlignment="1">
      <alignment vertical="center" readingOrder="1"/>
    </xf>
    <xf numFmtId="38" fontId="43" fillId="3" borderId="9" xfId="2" applyFont="1" applyFill="1" applyBorder="1" applyAlignment="1">
      <alignment vertical="center" readingOrder="1"/>
    </xf>
    <xf numFmtId="0" fontId="10" fillId="0" borderId="6" xfId="4" applyFont="1" applyBorder="1" applyAlignment="1">
      <alignment horizontal="center" vertical="center" shrinkToFit="1"/>
    </xf>
    <xf numFmtId="38" fontId="8" fillId="5" borderId="107" xfId="2" applyFont="1" applyFill="1" applyBorder="1" applyAlignment="1">
      <alignment horizontal="center" vertical="center"/>
    </xf>
    <xf numFmtId="38" fontId="8" fillId="5" borderId="114" xfId="2" applyFont="1" applyFill="1" applyBorder="1" applyAlignment="1">
      <alignment horizontal="center" vertical="center"/>
    </xf>
    <xf numFmtId="49" fontId="10" fillId="12" borderId="109" xfId="4" applyNumberFormat="1" applyFont="1" applyFill="1" applyBorder="1" applyAlignment="1">
      <alignment horizontal="center" vertical="center" shrinkToFit="1"/>
    </xf>
    <xf numFmtId="0" fontId="10" fillId="12" borderId="48" xfId="4" applyFont="1" applyFill="1" applyBorder="1" applyAlignment="1">
      <alignment horizontal="center" vertical="center" shrinkToFit="1"/>
    </xf>
    <xf numFmtId="38" fontId="8" fillId="5" borderId="142" xfId="2" applyFont="1" applyFill="1" applyBorder="1" applyAlignment="1">
      <alignment horizontal="center" vertical="center"/>
    </xf>
    <xf numFmtId="38" fontId="24" fillId="3" borderId="2" xfId="2" applyFont="1" applyFill="1" applyBorder="1" applyAlignment="1">
      <alignment vertical="center" readingOrder="1"/>
    </xf>
    <xf numFmtId="38" fontId="24" fillId="3" borderId="19" xfId="2" applyFont="1" applyFill="1" applyBorder="1" applyAlignment="1">
      <alignment horizontal="left" vertical="center" readingOrder="1"/>
    </xf>
    <xf numFmtId="38" fontId="24" fillId="3" borderId="22" xfId="2" applyFont="1" applyFill="1" applyBorder="1" applyAlignment="1">
      <alignment horizontal="left" vertical="center" readingOrder="1"/>
    </xf>
    <xf numFmtId="38" fontId="44" fillId="3" borderId="56" xfId="2" applyFont="1" applyFill="1" applyBorder="1" applyAlignment="1">
      <alignment horizontal="center" vertical="center" readingOrder="1"/>
    </xf>
    <xf numFmtId="38" fontId="43" fillId="3" borderId="119" xfId="2" applyFont="1" applyFill="1" applyBorder="1" applyAlignment="1">
      <alignment vertical="center" readingOrder="1"/>
    </xf>
    <xf numFmtId="38" fontId="49" fillId="3" borderId="3" xfId="2" applyFont="1" applyFill="1" applyBorder="1" applyAlignment="1">
      <alignment vertical="center" readingOrder="1"/>
    </xf>
    <xf numFmtId="38" fontId="49" fillId="10" borderId="2" xfId="2" applyFont="1" applyFill="1" applyBorder="1" applyAlignment="1">
      <alignment horizontal="right" vertical="center" readingOrder="1"/>
    </xf>
    <xf numFmtId="49" fontId="24" fillId="3" borderId="2" xfId="2" applyNumberFormat="1" applyFont="1" applyFill="1" applyBorder="1" applyAlignment="1">
      <alignment horizontal="right" vertical="center" readingOrder="1"/>
    </xf>
    <xf numFmtId="49" fontId="49" fillId="10" borderId="4" xfId="2" applyNumberFormat="1" applyFont="1" applyFill="1" applyBorder="1" applyAlignment="1">
      <alignment horizontal="center" vertical="center" readingOrder="1"/>
    </xf>
    <xf numFmtId="38" fontId="49" fillId="10" borderId="19" xfId="2" applyFont="1" applyFill="1" applyBorder="1" applyAlignment="1">
      <alignment horizontal="right" vertical="center" readingOrder="1"/>
    </xf>
    <xf numFmtId="49" fontId="49" fillId="10" borderId="31" xfId="2" applyNumberFormat="1" applyFont="1" applyFill="1" applyBorder="1" applyAlignment="1">
      <alignment horizontal="center" vertical="center" readingOrder="1"/>
    </xf>
    <xf numFmtId="49" fontId="24" fillId="10" borderId="19" xfId="2" applyNumberFormat="1" applyFont="1" applyFill="1" applyBorder="1" applyAlignment="1">
      <alignment horizontal="right" vertical="center" readingOrder="1"/>
    </xf>
    <xf numFmtId="49" fontId="24" fillId="11" borderId="2" xfId="2" applyNumberFormat="1" applyFont="1" applyFill="1" applyBorder="1" applyAlignment="1">
      <alignment horizontal="right" vertical="center" readingOrder="1"/>
    </xf>
    <xf numFmtId="49" fontId="24" fillId="10" borderId="2" xfId="2" applyNumberFormat="1" applyFont="1" applyFill="1" applyBorder="1" applyAlignment="1">
      <alignment horizontal="right" vertical="center" readingOrder="1"/>
    </xf>
    <xf numFmtId="49" fontId="24" fillId="3" borderId="19" xfId="2" applyNumberFormat="1" applyFont="1" applyFill="1" applyBorder="1" applyAlignment="1">
      <alignment horizontal="right" vertical="center" readingOrder="1"/>
    </xf>
    <xf numFmtId="38" fontId="8" fillId="5" borderId="178" xfId="2" applyFont="1" applyFill="1" applyBorder="1" applyAlignment="1">
      <alignment horizontal="center" vertical="center"/>
    </xf>
    <xf numFmtId="38" fontId="12" fillId="5" borderId="183" xfId="2" applyFont="1" applyFill="1" applyBorder="1" applyAlignment="1">
      <alignment horizontal="center" vertical="center"/>
    </xf>
    <xf numFmtId="38" fontId="12" fillId="5" borderId="178" xfId="2" applyFont="1" applyFill="1" applyBorder="1" applyAlignment="1">
      <alignment horizontal="center" vertical="center"/>
    </xf>
    <xf numFmtId="38" fontId="12" fillId="5" borderId="184" xfId="2" applyFont="1" applyFill="1" applyBorder="1" applyAlignment="1">
      <alignment horizontal="center" vertical="center"/>
    </xf>
    <xf numFmtId="38" fontId="11" fillId="10" borderId="79" xfId="2" applyFont="1" applyFill="1" applyBorder="1" applyAlignment="1">
      <alignment horizontal="center" vertical="center"/>
    </xf>
    <xf numFmtId="38" fontId="11" fillId="10" borderId="113" xfId="2" applyFont="1" applyFill="1" applyBorder="1" applyAlignment="1">
      <alignment horizontal="center" vertical="center"/>
    </xf>
    <xf numFmtId="38" fontId="10" fillId="10" borderId="165" xfId="2" applyFont="1" applyFill="1" applyBorder="1" applyAlignment="1">
      <alignment horizontal="center" vertical="center"/>
    </xf>
    <xf numFmtId="38" fontId="11" fillId="10" borderId="64" xfId="2" applyFont="1" applyFill="1" applyBorder="1" applyAlignment="1">
      <alignment horizontal="center" vertical="center"/>
    </xf>
    <xf numFmtId="38" fontId="18" fillId="3" borderId="0" xfId="2" applyFont="1" applyFill="1" applyBorder="1" applyAlignment="1">
      <alignment vertical="center" readingOrder="1"/>
    </xf>
    <xf numFmtId="38" fontId="18" fillId="0" borderId="0" xfId="2" applyFont="1" applyFill="1" applyBorder="1" applyAlignment="1">
      <alignment vertical="center" readingOrder="1"/>
    </xf>
    <xf numFmtId="38" fontId="18" fillId="3" borderId="0" xfId="2" applyFont="1" applyFill="1" applyBorder="1" applyAlignment="1">
      <alignment horizontal="distributed" vertical="center" readingOrder="1"/>
    </xf>
    <xf numFmtId="38" fontId="22" fillId="0" borderId="56" xfId="2" applyFont="1" applyFill="1" applyBorder="1" applyAlignment="1">
      <alignment horizontal="center" vertical="center" readingOrder="1"/>
    </xf>
    <xf numFmtId="38" fontId="19" fillId="0" borderId="0" xfId="2" applyFont="1" applyFill="1" applyBorder="1" applyAlignment="1">
      <alignment horizontal="center" vertical="center" readingOrder="1"/>
    </xf>
    <xf numFmtId="38" fontId="20" fillId="0" borderId="0" xfId="2" applyFont="1" applyFill="1" applyBorder="1" applyAlignment="1">
      <alignment horizontal="center" vertical="center" readingOrder="1"/>
    </xf>
    <xf numFmtId="38" fontId="16" fillId="0" borderId="8" xfId="2" applyFont="1" applyFill="1" applyBorder="1" applyAlignment="1">
      <alignment horizontal="center" vertical="center" readingOrder="1"/>
    </xf>
    <xf numFmtId="38" fontId="16" fillId="0" borderId="7" xfId="2" applyFont="1" applyFill="1" applyBorder="1" applyAlignment="1">
      <alignment horizontal="center" vertical="center" readingOrder="1"/>
    </xf>
    <xf numFmtId="38" fontId="15" fillId="0" borderId="0" xfId="2" applyFont="1" applyFill="1" applyBorder="1" applyAlignment="1">
      <alignment horizontal="center" vertical="center" readingOrder="1"/>
    </xf>
    <xf numFmtId="38" fontId="16" fillId="0" borderId="29" xfId="2" applyFont="1" applyFill="1" applyBorder="1" applyAlignment="1">
      <alignment horizontal="center" vertical="center" readingOrder="1"/>
    </xf>
    <xf numFmtId="38" fontId="49" fillId="0" borderId="2" xfId="2" applyFont="1" applyFill="1" applyBorder="1" applyAlignment="1">
      <alignment horizontal="right" vertical="center" readingOrder="1"/>
    </xf>
    <xf numFmtId="38" fontId="16" fillId="0" borderId="10" xfId="2" applyFont="1" applyFill="1" applyBorder="1" applyAlignment="1">
      <alignment horizontal="center" vertical="center" readingOrder="1"/>
    </xf>
    <xf numFmtId="49" fontId="49" fillId="0" borderId="4" xfId="2" applyNumberFormat="1" applyFont="1" applyFill="1" applyBorder="1" applyAlignment="1">
      <alignment horizontal="center" vertical="center" readingOrder="1"/>
    </xf>
    <xf numFmtId="38" fontId="16" fillId="0" borderId="6" xfId="2" applyFont="1" applyFill="1" applyBorder="1" applyAlignment="1">
      <alignment horizontal="center" vertical="center" readingOrder="1"/>
    </xf>
    <xf numFmtId="38" fontId="16" fillId="0" borderId="9" xfId="2" applyFont="1" applyFill="1" applyBorder="1" applyAlignment="1">
      <alignment horizontal="center" vertical="center" readingOrder="1"/>
    </xf>
    <xf numFmtId="38" fontId="16" fillId="0" borderId="25" xfId="2" applyFont="1" applyFill="1" applyBorder="1" applyAlignment="1">
      <alignment horizontal="center" vertical="center" readingOrder="1"/>
    </xf>
    <xf numFmtId="38" fontId="24" fillId="0" borderId="58" xfId="2" applyFont="1" applyFill="1" applyBorder="1" applyAlignment="1">
      <alignment horizontal="right" vertical="center" readingOrder="1"/>
    </xf>
    <xf numFmtId="38" fontId="49" fillId="0" borderId="19" xfId="2" applyFont="1" applyFill="1" applyBorder="1" applyAlignment="1">
      <alignment horizontal="right" vertical="center" readingOrder="1"/>
    </xf>
    <xf numFmtId="38" fontId="43" fillId="0" borderId="48" xfId="2" applyFont="1" applyFill="1" applyBorder="1" applyAlignment="1">
      <alignment horizontal="center" vertical="center" readingOrder="1"/>
    </xf>
    <xf numFmtId="38" fontId="16" fillId="0" borderId="24" xfId="2" applyFont="1" applyFill="1" applyBorder="1" applyAlignment="1">
      <alignment horizontal="center" vertical="center" readingOrder="1"/>
    </xf>
    <xf numFmtId="38" fontId="18" fillId="0" borderId="64" xfId="2" applyFont="1" applyFill="1" applyBorder="1" applyAlignment="1">
      <alignment vertical="center" readingOrder="1"/>
    </xf>
    <xf numFmtId="38" fontId="24" fillId="0" borderId="19" xfId="2" applyFont="1" applyFill="1" applyBorder="1" applyAlignment="1">
      <alignment horizontal="left" vertical="center" readingOrder="1"/>
    </xf>
    <xf numFmtId="38" fontId="24" fillId="0" borderId="19" xfId="2" applyFont="1" applyFill="1" applyBorder="1" applyAlignment="1">
      <alignment horizontal="center" vertical="center" readingOrder="1"/>
    </xf>
    <xf numFmtId="38" fontId="49" fillId="0" borderId="31" xfId="2" applyFont="1" applyFill="1" applyBorder="1" applyAlignment="1">
      <alignment horizontal="right" vertical="center" shrinkToFit="1" readingOrder="1"/>
    </xf>
    <xf numFmtId="38" fontId="24" fillId="0" borderId="65" xfId="2" applyFont="1" applyFill="1" applyBorder="1" applyAlignment="1">
      <alignment horizontal="center" vertical="center" readingOrder="1"/>
    </xf>
    <xf numFmtId="38" fontId="49" fillId="0" borderId="12" xfId="2" applyFont="1" applyFill="1" applyBorder="1" applyAlignment="1">
      <alignment vertical="center" shrinkToFit="1" readingOrder="1"/>
    </xf>
    <xf numFmtId="38" fontId="16" fillId="0" borderId="12" xfId="2" applyFont="1" applyFill="1" applyBorder="1" applyAlignment="1">
      <alignment horizontal="center" vertical="center" readingOrder="1"/>
    </xf>
    <xf numFmtId="38" fontId="18" fillId="0" borderId="27" xfId="2" applyFont="1" applyFill="1" applyBorder="1" applyAlignment="1">
      <alignment vertical="center" readingOrder="1"/>
    </xf>
    <xf numFmtId="38" fontId="24" fillId="0" borderId="12" xfId="2" applyFont="1" applyFill="1" applyBorder="1" applyAlignment="1">
      <alignment horizontal="center" vertical="center" readingOrder="1"/>
    </xf>
    <xf numFmtId="38" fontId="49" fillId="0" borderId="61" xfId="2" applyFont="1" applyFill="1" applyBorder="1" applyAlignment="1">
      <alignment horizontal="right" vertical="center" shrinkToFit="1" readingOrder="1"/>
    </xf>
    <xf numFmtId="38" fontId="24" fillId="0" borderId="66" xfId="2" applyFont="1" applyFill="1" applyBorder="1" applyAlignment="1">
      <alignment horizontal="center" vertical="center" readingOrder="1"/>
    </xf>
    <xf numFmtId="38" fontId="49" fillId="0" borderId="12" xfId="2" applyFont="1" applyFill="1" applyBorder="1" applyAlignment="1">
      <alignment horizontal="right" vertical="center" readingOrder="1"/>
    </xf>
    <xf numFmtId="38" fontId="24" fillId="0" borderId="3" xfId="2" applyFont="1" applyFill="1" applyBorder="1" applyAlignment="1">
      <alignment horizontal="center" vertical="center" readingOrder="1"/>
    </xf>
    <xf numFmtId="38" fontId="24" fillId="0" borderId="22" xfId="2" applyFont="1" applyFill="1" applyBorder="1" applyAlignment="1">
      <alignment horizontal="center" vertical="center" readingOrder="1"/>
    </xf>
    <xf numFmtId="49" fontId="24" fillId="0" borderId="2" xfId="2" applyNumberFormat="1" applyFont="1" applyFill="1" applyBorder="1" applyAlignment="1">
      <alignment horizontal="right" vertical="center" readingOrder="1"/>
    </xf>
    <xf numFmtId="38" fontId="24" fillId="0" borderId="2" xfId="2" applyFont="1" applyFill="1" applyBorder="1" applyAlignment="1">
      <alignment horizontal="center" vertical="center" readingOrder="1"/>
    </xf>
    <xf numFmtId="38" fontId="24" fillId="0" borderId="57" xfId="2" applyFont="1" applyFill="1" applyBorder="1" applyAlignment="1">
      <alignment horizontal="center" vertical="center" readingOrder="1"/>
    </xf>
    <xf numFmtId="38" fontId="49" fillId="0" borderId="2" xfId="2" applyFont="1" applyFill="1" applyBorder="1" applyAlignment="1">
      <alignment horizontal="right" vertical="center" shrinkToFit="1" readingOrder="1"/>
    </xf>
    <xf numFmtId="38" fontId="23" fillId="0" borderId="0" xfId="2" applyFont="1" applyFill="1" applyBorder="1" applyAlignment="1">
      <alignment horizontal="center" vertical="center" readingOrder="1"/>
    </xf>
    <xf numFmtId="38" fontId="24" fillId="0" borderId="58" xfId="2" applyFont="1" applyFill="1" applyBorder="1" applyAlignment="1">
      <alignment horizontal="center" vertical="center" readingOrder="1"/>
    </xf>
    <xf numFmtId="38" fontId="16" fillId="0" borderId="13" xfId="2" applyFont="1" applyFill="1" applyBorder="1" applyAlignment="1">
      <alignment horizontal="left" vertical="center" readingOrder="1"/>
    </xf>
    <xf numFmtId="38" fontId="16" fillId="0" borderId="19" xfId="2" applyFont="1" applyFill="1" applyBorder="1" applyAlignment="1">
      <alignment horizontal="left" vertical="center" readingOrder="1"/>
    </xf>
    <xf numFmtId="38" fontId="16" fillId="0" borderId="3" xfId="2" applyFont="1" applyFill="1" applyBorder="1" applyAlignment="1">
      <alignment horizontal="left" vertical="center" readingOrder="1"/>
    </xf>
    <xf numFmtId="38" fontId="16" fillId="0" borderId="1" xfId="2" applyFont="1" applyFill="1" applyBorder="1" applyAlignment="1">
      <alignment horizontal="left" vertical="center" readingOrder="1"/>
    </xf>
    <xf numFmtId="38" fontId="48" fillId="0" borderId="105" xfId="2" applyFont="1" applyFill="1" applyBorder="1" applyAlignment="1">
      <alignment horizontal="left" vertical="center" readingOrder="1"/>
    </xf>
    <xf numFmtId="38" fontId="48" fillId="0" borderId="63" xfId="2" applyFont="1" applyFill="1" applyBorder="1" applyAlignment="1">
      <alignment horizontal="left" vertical="center" readingOrder="1"/>
    </xf>
    <xf numFmtId="38" fontId="48" fillId="0" borderId="120" xfId="2" applyFont="1" applyFill="1" applyBorder="1" applyAlignment="1">
      <alignment horizontal="left" vertical="center" readingOrder="1"/>
    </xf>
    <xf numFmtId="38" fontId="24" fillId="0" borderId="27" xfId="2" applyFont="1" applyFill="1" applyBorder="1" applyAlignment="1">
      <alignment horizontal="distributed" vertical="center" readingOrder="1"/>
    </xf>
    <xf numFmtId="38" fontId="24" fillId="0" borderId="13" xfId="2" applyFont="1" applyFill="1" applyBorder="1" applyAlignment="1">
      <alignment horizontal="center" vertical="center" readingOrder="1"/>
    </xf>
    <xf numFmtId="38" fontId="24" fillId="0" borderId="0" xfId="2" applyFont="1" applyFill="1" applyBorder="1" applyAlignment="1">
      <alignment horizontal="distributed" vertical="center" readingOrder="1"/>
    </xf>
    <xf numFmtId="38" fontId="4" fillId="0" borderId="0" xfId="2" applyFont="1" applyFill="1" applyAlignment="1">
      <alignment vertical="center"/>
    </xf>
    <xf numFmtId="38" fontId="25" fillId="0" borderId="0" xfId="2" applyFont="1" applyFill="1" applyAlignment="1">
      <alignment horizontal="center" vertical="center"/>
    </xf>
    <xf numFmtId="38" fontId="1" fillId="0" borderId="0" xfId="2" applyFont="1" applyFill="1" applyAlignment="1">
      <alignment vertical="center"/>
    </xf>
    <xf numFmtId="38" fontId="10" fillId="0" borderId="73" xfId="2" applyFont="1" applyFill="1" applyBorder="1" applyAlignment="1">
      <alignment horizontal="distributed" vertical="center"/>
    </xf>
    <xf numFmtId="38" fontId="11" fillId="0" borderId="74" xfId="2" applyFont="1" applyFill="1" applyBorder="1" applyAlignment="1">
      <alignment horizontal="center" vertical="center"/>
    </xf>
    <xf numFmtId="38" fontId="11" fillId="0" borderId="75" xfId="2" applyFont="1" applyFill="1" applyBorder="1" applyAlignment="1">
      <alignment horizontal="center" vertical="center"/>
    </xf>
    <xf numFmtId="38" fontId="11" fillId="0" borderId="76" xfId="2" applyFont="1" applyFill="1" applyBorder="1" applyAlignment="1">
      <alignment horizontal="center" vertical="center"/>
    </xf>
    <xf numFmtId="38" fontId="11" fillId="0" borderId="37" xfId="2" applyFont="1" applyFill="1" applyBorder="1" applyAlignment="1">
      <alignment horizontal="center" vertical="center"/>
    </xf>
    <xf numFmtId="38" fontId="11" fillId="0" borderId="78" xfId="2" applyFont="1" applyFill="1" applyBorder="1" applyAlignment="1">
      <alignment horizontal="center" vertical="center"/>
    </xf>
    <xf numFmtId="38" fontId="10" fillId="0" borderId="33" xfId="2" applyFont="1" applyFill="1" applyBorder="1" applyAlignment="1">
      <alignment horizontal="distributed" vertical="center"/>
    </xf>
    <xf numFmtId="38" fontId="11" fillId="0" borderId="36" xfId="2" applyFont="1" applyFill="1" applyBorder="1" applyAlignment="1">
      <alignment horizontal="center" vertical="center"/>
    </xf>
    <xf numFmtId="38" fontId="11" fillId="0" borderId="38" xfId="2" applyFont="1" applyFill="1" applyBorder="1" applyAlignment="1">
      <alignment horizontal="center" vertical="center"/>
    </xf>
    <xf numFmtId="38" fontId="10" fillId="0" borderId="79" xfId="2" applyFont="1" applyFill="1" applyBorder="1" applyAlignment="1">
      <alignment horizontal="distributed" vertical="center"/>
    </xf>
    <xf numFmtId="38" fontId="11" fillId="0" borderId="80" xfId="2" applyFont="1" applyFill="1" applyBorder="1" applyAlignment="1">
      <alignment horizontal="center" vertical="center"/>
    </xf>
    <xf numFmtId="38" fontId="11" fillId="0" borderId="81" xfId="2" applyFont="1" applyFill="1" applyBorder="1" applyAlignment="1">
      <alignment horizontal="center" vertical="center"/>
    </xf>
    <xf numFmtId="38" fontId="11" fillId="0" borderId="82" xfId="2" applyFont="1" applyFill="1" applyBorder="1" applyAlignment="1">
      <alignment horizontal="center" vertical="center"/>
    </xf>
    <xf numFmtId="38" fontId="11" fillId="0" borderId="83" xfId="2" applyFont="1" applyFill="1" applyBorder="1" applyAlignment="1">
      <alignment horizontal="center" vertical="center"/>
    </xf>
    <xf numFmtId="38" fontId="11" fillId="0" borderId="85" xfId="2" applyFont="1" applyFill="1" applyBorder="1" applyAlignment="1">
      <alignment horizontal="center" vertical="center"/>
    </xf>
    <xf numFmtId="38" fontId="11" fillId="0" borderId="77" xfId="2" applyFont="1" applyFill="1" applyBorder="1" applyAlignment="1">
      <alignment horizontal="center" vertical="center"/>
    </xf>
    <xf numFmtId="38" fontId="27" fillId="0" borderId="39" xfId="2" applyFont="1" applyFill="1" applyBorder="1" applyAlignment="1">
      <alignment horizontal="center" vertical="center"/>
    </xf>
    <xf numFmtId="38" fontId="11" fillId="0" borderId="49" xfId="2" applyFont="1" applyFill="1" applyBorder="1" applyAlignment="1">
      <alignment horizontal="center" vertical="center"/>
    </xf>
    <xf numFmtId="38" fontId="11" fillId="0" borderId="51" xfId="2" applyFont="1" applyFill="1" applyBorder="1" applyAlignment="1">
      <alignment horizontal="center" vertical="center"/>
    </xf>
    <xf numFmtId="38" fontId="11" fillId="0" borderId="50" xfId="2" applyFont="1" applyFill="1" applyBorder="1" applyAlignment="1">
      <alignment horizontal="center" vertical="center"/>
    </xf>
    <xf numFmtId="38" fontId="11" fillId="0" borderId="88" xfId="2" applyFont="1" applyFill="1" applyBorder="1" applyAlignment="1">
      <alignment horizontal="center" vertical="center"/>
    </xf>
    <xf numFmtId="38" fontId="11" fillId="0" borderId="42" xfId="2" applyFont="1" applyFill="1" applyBorder="1" applyAlignment="1">
      <alignment horizontal="center" vertical="center"/>
    </xf>
    <xf numFmtId="38" fontId="11" fillId="0" borderId="87" xfId="2" applyFont="1" applyFill="1" applyBorder="1" applyAlignment="1">
      <alignment horizontal="center" vertical="center"/>
    </xf>
    <xf numFmtId="38" fontId="10" fillId="0" borderId="39" xfId="2" applyFont="1" applyFill="1" applyBorder="1" applyAlignment="1">
      <alignment horizontal="distributed" vertical="center"/>
    </xf>
    <xf numFmtId="38" fontId="8" fillId="0" borderId="0" xfId="2" applyFont="1" applyFill="1" applyBorder="1" applyAlignment="1">
      <alignment horizontal="center" vertical="center"/>
    </xf>
    <xf numFmtId="38" fontId="1" fillId="0" borderId="0" xfId="2" applyFont="1" applyFill="1" applyBorder="1" applyAlignment="1">
      <alignment vertical="center"/>
    </xf>
    <xf numFmtId="38" fontId="1" fillId="0" borderId="56" xfId="2" applyFont="1" applyFill="1" applyBorder="1" applyAlignment="1">
      <alignment vertical="center"/>
    </xf>
    <xf numFmtId="38" fontId="10" fillId="0" borderId="91" xfId="2" applyFont="1" applyFill="1" applyBorder="1" applyAlignment="1">
      <alignment horizontal="center" vertical="center"/>
    </xf>
    <xf numFmtId="38" fontId="10" fillId="0" borderId="92" xfId="2" applyFont="1" applyFill="1" applyBorder="1" applyAlignment="1">
      <alignment horizontal="distributed" vertical="center"/>
    </xf>
    <xf numFmtId="38" fontId="10" fillId="0" borderId="93" xfId="2" applyFont="1" applyFill="1" applyBorder="1" applyAlignment="1">
      <alignment horizontal="distributed" vertical="center"/>
    </xf>
    <xf numFmtId="38" fontId="10" fillId="0" borderId="98" xfId="2" applyFont="1" applyFill="1" applyBorder="1" applyAlignment="1">
      <alignment horizontal="distributed" vertical="center"/>
    </xf>
    <xf numFmtId="38" fontId="1" fillId="0" borderId="6" xfId="2" applyFont="1" applyFill="1" applyBorder="1" applyAlignment="1">
      <alignment vertical="center"/>
    </xf>
    <xf numFmtId="38" fontId="10" fillId="0" borderId="47" xfId="2" applyFont="1" applyFill="1" applyBorder="1" applyAlignment="1">
      <alignment horizontal="center" vertical="center"/>
    </xf>
    <xf numFmtId="38" fontId="11" fillId="0" borderId="34" xfId="2" applyFont="1" applyFill="1" applyBorder="1" applyAlignment="1">
      <alignment horizontal="center" vertical="center"/>
    </xf>
    <xf numFmtId="38" fontId="11" fillId="0" borderId="35" xfId="2" applyFont="1" applyFill="1" applyBorder="1" applyAlignment="1">
      <alignment horizontal="center" vertical="center"/>
    </xf>
    <xf numFmtId="38" fontId="11" fillId="0" borderId="40" xfId="2" applyFont="1" applyFill="1" applyBorder="1" applyAlignment="1">
      <alignment horizontal="center" vertical="center"/>
    </xf>
    <xf numFmtId="38" fontId="10" fillId="0" borderId="39" xfId="2" applyFont="1" applyFill="1" applyBorder="1" applyAlignment="1">
      <alignment horizontal="center" vertical="center"/>
    </xf>
    <xf numFmtId="38" fontId="11" fillId="0" borderId="56" xfId="2" applyFont="1" applyFill="1" applyBorder="1" applyAlignment="1">
      <alignment horizontal="center" vertical="center"/>
    </xf>
    <xf numFmtId="38" fontId="11" fillId="0" borderId="17" xfId="2" applyFont="1" applyFill="1" applyBorder="1" applyAlignment="1">
      <alignment horizontal="center" vertical="center"/>
    </xf>
    <xf numFmtId="38" fontId="5" fillId="0" borderId="141" xfId="2" applyFont="1" applyFill="1" applyBorder="1" applyAlignment="1">
      <alignment horizontal="center" vertical="center"/>
    </xf>
    <xf numFmtId="38" fontId="11" fillId="0" borderId="94" xfId="2" applyFont="1" applyFill="1" applyBorder="1" applyAlignment="1">
      <alignment horizontal="center" vertical="center"/>
    </xf>
    <xf numFmtId="38" fontId="5" fillId="0" borderId="99" xfId="2" applyFont="1" applyFill="1" applyBorder="1" applyAlignment="1">
      <alignment horizontal="center" vertical="center"/>
    </xf>
    <xf numFmtId="38" fontId="11" fillId="0" borderId="64" xfId="2" applyFont="1" applyFill="1" applyBorder="1" applyAlignment="1">
      <alignment horizontal="center" vertical="center"/>
    </xf>
    <xf numFmtId="38" fontId="11" fillId="0" borderId="6" xfId="2" applyFont="1" applyFill="1" applyBorder="1" applyAlignment="1">
      <alignment horizontal="center" vertical="center"/>
    </xf>
    <xf numFmtId="38" fontId="27" fillId="0" borderId="52" xfId="2" applyFont="1" applyFill="1" applyBorder="1" applyAlignment="1">
      <alignment horizontal="center" vertical="center"/>
    </xf>
    <xf numFmtId="38" fontId="11" fillId="0" borderId="84" xfId="2" applyFont="1" applyFill="1" applyBorder="1" applyAlignment="1">
      <alignment horizontal="center" vertical="center"/>
    </xf>
    <xf numFmtId="38" fontId="11" fillId="0" borderId="41" xfId="2" applyFont="1" applyFill="1" applyBorder="1" applyAlignment="1">
      <alignment horizontal="center" vertical="center"/>
    </xf>
    <xf numFmtId="38" fontId="11" fillId="0" borderId="67" xfId="2" applyFont="1" applyFill="1" applyBorder="1" applyAlignment="1">
      <alignment horizontal="center" vertical="center"/>
    </xf>
    <xf numFmtId="38" fontId="5" fillId="10" borderId="0" xfId="2" applyFont="1" applyFill="1" applyBorder="1" applyAlignment="1">
      <alignment horizontal="center" vertical="center"/>
    </xf>
    <xf numFmtId="38" fontId="11" fillId="0" borderId="95" xfId="2" applyFont="1" applyFill="1" applyBorder="1" applyAlignment="1">
      <alignment horizontal="center" vertical="center"/>
    </xf>
    <xf numFmtId="38" fontId="11" fillId="10" borderId="0" xfId="2" applyFont="1" applyFill="1" applyBorder="1" applyAlignment="1">
      <alignment horizontal="center" vertical="center"/>
    </xf>
    <xf numFmtId="38" fontId="11" fillId="0" borderId="0" xfId="2" applyFont="1" applyFill="1" applyBorder="1" applyAlignment="1">
      <alignment horizontal="center" vertical="center"/>
    </xf>
    <xf numFmtId="38" fontId="10" fillId="0" borderId="79" xfId="2" applyFont="1" applyFill="1" applyBorder="1" applyAlignment="1">
      <alignment horizontal="center" vertical="center"/>
    </xf>
    <xf numFmtId="38" fontId="12" fillId="10" borderId="0" xfId="2" applyFont="1" applyFill="1" applyBorder="1" applyAlignment="1">
      <alignment horizontal="center" vertical="center"/>
    </xf>
    <xf numFmtId="38" fontId="3" fillId="0" borderId="0" xfId="2" applyFont="1" applyFill="1" applyAlignment="1">
      <alignment horizontal="center" vertical="center"/>
    </xf>
    <xf numFmtId="38" fontId="7" fillId="0" borderId="0" xfId="2" applyFont="1" applyFill="1" applyBorder="1" applyAlignment="1">
      <alignment horizontal="center" vertical="center"/>
    </xf>
    <xf numFmtId="38" fontId="12" fillId="0" borderId="183" xfId="2" applyFont="1" applyFill="1" applyBorder="1" applyAlignment="1">
      <alignment vertical="center"/>
    </xf>
    <xf numFmtId="38" fontId="8" fillId="0" borderId="183" xfId="2" applyFont="1" applyFill="1" applyBorder="1" applyAlignment="1">
      <alignment horizontal="center" vertical="center"/>
    </xf>
    <xf numFmtId="38" fontId="10" fillId="0" borderId="183" xfId="2" applyFont="1" applyFill="1" applyBorder="1" applyAlignment="1">
      <alignment horizontal="center" vertical="center"/>
    </xf>
    <xf numFmtId="38" fontId="10" fillId="0" borderId="115" xfId="2" applyFont="1" applyFill="1" applyBorder="1" applyAlignment="1">
      <alignment horizontal="center" vertical="center"/>
    </xf>
    <xf numFmtId="38" fontId="11" fillId="0" borderId="139" xfId="2" applyFont="1" applyFill="1" applyBorder="1" applyAlignment="1">
      <alignment horizontal="center" vertical="center"/>
    </xf>
    <xf numFmtId="38" fontId="11" fillId="0" borderId="115" xfId="2" applyFont="1" applyFill="1" applyBorder="1" applyAlignment="1">
      <alignment horizontal="center" vertical="center"/>
    </xf>
    <xf numFmtId="38" fontId="11" fillId="0" borderId="116" xfId="2" applyFont="1" applyFill="1" applyBorder="1" applyAlignment="1">
      <alignment horizontal="center" vertical="center"/>
    </xf>
    <xf numFmtId="38" fontId="3" fillId="0" borderId="0" xfId="2" applyFont="1" applyFill="1" applyAlignment="1">
      <alignment vertical="center"/>
    </xf>
    <xf numFmtId="38" fontId="10" fillId="0" borderId="16" xfId="2" applyFont="1" applyFill="1" applyBorder="1" applyAlignment="1">
      <alignment horizontal="center" vertical="center"/>
    </xf>
    <xf numFmtId="38" fontId="10" fillId="0" borderId="33" xfId="2" applyFont="1" applyFill="1" applyBorder="1" applyAlignment="1">
      <alignment horizontal="center" vertical="center"/>
    </xf>
    <xf numFmtId="38" fontId="26" fillId="0" borderId="73" xfId="2" applyFont="1" applyFill="1" applyBorder="1" applyAlignment="1">
      <alignment horizontal="center" vertical="center"/>
    </xf>
    <xf numFmtId="38" fontId="11" fillId="0" borderId="149" xfId="2" applyFont="1" applyFill="1" applyBorder="1" applyAlignment="1">
      <alignment horizontal="center" vertical="center"/>
    </xf>
    <xf numFmtId="38" fontId="11" fillId="0" borderId="73" xfId="2" applyFont="1" applyFill="1" applyBorder="1" applyAlignment="1">
      <alignment horizontal="center" vertical="center"/>
    </xf>
    <xf numFmtId="38" fontId="10" fillId="0" borderId="73" xfId="2" applyFont="1" applyFill="1" applyBorder="1" applyAlignment="1">
      <alignment horizontal="center" vertical="center"/>
    </xf>
    <xf numFmtId="38" fontId="11" fillId="0" borderId="185" xfId="2" applyFont="1" applyFill="1" applyBorder="1" applyAlignment="1">
      <alignment horizontal="center" vertical="center"/>
    </xf>
    <xf numFmtId="38" fontId="10" fillId="0" borderId="138" xfId="2" applyFont="1" applyFill="1" applyBorder="1" applyAlignment="1">
      <alignment horizontal="center" vertical="center"/>
    </xf>
    <xf numFmtId="38" fontId="11" fillId="0" borderId="138" xfId="2" applyFont="1" applyFill="1" applyBorder="1" applyAlignment="1">
      <alignment horizontal="center" vertical="center"/>
    </xf>
    <xf numFmtId="38" fontId="11" fillId="0" borderId="135" xfId="2" applyFont="1" applyFill="1" applyBorder="1" applyAlignment="1">
      <alignment horizontal="center" vertical="center"/>
    </xf>
    <xf numFmtId="38" fontId="10" fillId="0" borderId="71" xfId="2" applyFont="1" applyFill="1" applyBorder="1" applyAlignment="1">
      <alignment horizontal="center" vertical="center"/>
    </xf>
    <xf numFmtId="38" fontId="10" fillId="0" borderId="0" xfId="2" applyFont="1" applyFill="1" applyBorder="1" applyAlignment="1">
      <alignment horizontal="center" vertical="center"/>
    </xf>
    <xf numFmtId="38" fontId="11" fillId="0" borderId="33" xfId="2" applyFont="1" applyFill="1" applyBorder="1" applyAlignment="1">
      <alignment horizontal="center" vertical="center"/>
    </xf>
    <xf numFmtId="38" fontId="11" fillId="0" borderId="102" xfId="2" applyFont="1" applyFill="1" applyBorder="1" applyAlignment="1">
      <alignment horizontal="center" vertical="center"/>
    </xf>
    <xf numFmtId="38" fontId="11" fillId="0" borderId="79" xfId="2" applyFont="1" applyFill="1" applyBorder="1" applyAlignment="1">
      <alignment horizontal="center" vertical="center"/>
    </xf>
    <xf numFmtId="38" fontId="11" fillId="0" borderId="113" xfId="2" applyFont="1" applyFill="1" applyBorder="1" applyAlignment="1">
      <alignment horizontal="center" vertical="center"/>
    </xf>
    <xf numFmtId="38" fontId="51" fillId="0" borderId="73" xfId="2" applyFont="1" applyFill="1" applyBorder="1" applyAlignment="1">
      <alignment horizontal="center" vertical="center"/>
    </xf>
    <xf numFmtId="38" fontId="51" fillId="0" borderId="43" xfId="2" applyFont="1" applyFill="1" applyBorder="1" applyAlignment="1">
      <alignment horizontal="center" vertical="center"/>
    </xf>
    <xf numFmtId="38" fontId="11" fillId="0" borderId="43" xfId="2" applyFont="1" applyFill="1" applyBorder="1" applyAlignment="1">
      <alignment horizontal="center" vertical="center"/>
    </xf>
    <xf numFmtId="38" fontId="11" fillId="0" borderId="103" xfId="2" applyFont="1" applyFill="1" applyBorder="1" applyAlignment="1">
      <alignment horizontal="center" vertical="center"/>
    </xf>
    <xf numFmtId="38" fontId="51" fillId="0" borderId="47" xfId="2" applyFont="1" applyFill="1" applyBorder="1" applyAlignment="1">
      <alignment horizontal="center" vertical="center"/>
    </xf>
    <xf numFmtId="38" fontId="11" fillId="0" borderId="47" xfId="2" applyFont="1" applyFill="1" applyBorder="1" applyAlignment="1">
      <alignment horizontal="center" vertical="center"/>
    </xf>
    <xf numFmtId="38" fontId="11" fillId="0" borderId="186" xfId="2" applyFont="1" applyFill="1" applyBorder="1" applyAlignment="1">
      <alignment horizontal="center" vertical="center"/>
    </xf>
    <xf numFmtId="38" fontId="10" fillId="0" borderId="67" xfId="2" applyFont="1" applyFill="1" applyBorder="1" applyAlignment="1">
      <alignment horizontal="center" vertical="center"/>
    </xf>
    <xf numFmtId="38" fontId="51" fillId="0" borderId="79" xfId="2" applyFont="1" applyFill="1" applyBorder="1" applyAlignment="1">
      <alignment horizontal="center" vertical="center"/>
    </xf>
    <xf numFmtId="38" fontId="1" fillId="0" borderId="74" xfId="2" applyFont="1" applyFill="1" applyBorder="1" applyAlignment="1">
      <alignment horizontal="center" vertical="center"/>
    </xf>
    <xf numFmtId="38" fontId="1" fillId="0" borderId="77" xfId="2" applyFont="1" applyFill="1" applyBorder="1" applyAlignment="1">
      <alignment horizontal="center" vertical="center"/>
    </xf>
    <xf numFmtId="38" fontId="1" fillId="0" borderId="36" xfId="2" applyFont="1" applyFill="1" applyBorder="1" applyAlignment="1">
      <alignment horizontal="center" vertical="center"/>
    </xf>
    <xf numFmtId="38" fontId="1" fillId="0" borderId="37" xfId="2" applyFont="1" applyFill="1" applyBorder="1" applyAlignment="1">
      <alignment horizontal="center" vertical="center"/>
    </xf>
    <xf numFmtId="38" fontId="1" fillId="0" borderId="78" xfId="2" applyFont="1" applyFill="1" applyBorder="1" applyAlignment="1">
      <alignment horizontal="center" vertical="center"/>
    </xf>
    <xf numFmtId="38" fontId="1" fillId="0" borderId="80" xfId="2" applyFont="1" applyFill="1" applyBorder="1" applyAlignment="1">
      <alignment horizontal="center" vertical="center"/>
    </xf>
    <xf numFmtId="38" fontId="1" fillId="0" borderId="83" xfId="2" applyFont="1" applyFill="1" applyBorder="1" applyAlignment="1">
      <alignment horizontal="center" vertical="center"/>
    </xf>
    <xf numFmtId="38" fontId="11" fillId="0" borderId="89" xfId="2" applyFont="1" applyFill="1" applyBorder="1" applyAlignment="1">
      <alignment horizontal="center" vertical="center"/>
    </xf>
    <xf numFmtId="38" fontId="11" fillId="0" borderId="181" xfId="2" applyFont="1" applyFill="1" applyBorder="1" applyAlignment="1">
      <alignment horizontal="center" vertical="center"/>
    </xf>
    <xf numFmtId="38" fontId="11" fillId="0" borderId="90" xfId="2" applyFont="1" applyFill="1" applyBorder="1" applyAlignment="1">
      <alignment horizontal="center" vertical="center"/>
    </xf>
    <xf numFmtId="38" fontId="8" fillId="5" borderId="143" xfId="2" applyFont="1" applyFill="1" applyBorder="1" applyAlignment="1">
      <alignment horizontal="center" vertical="center"/>
    </xf>
    <xf numFmtId="38" fontId="8" fillId="5" borderId="147" xfId="2" applyFont="1" applyFill="1" applyBorder="1" applyAlignment="1">
      <alignment horizontal="center" vertical="center"/>
    </xf>
    <xf numFmtId="38" fontId="10" fillId="0" borderId="94" xfId="2" applyFont="1" applyFill="1" applyBorder="1" applyAlignment="1">
      <alignment horizontal="center" vertical="center"/>
    </xf>
    <xf numFmtId="38" fontId="24" fillId="3" borderId="1" xfId="2" applyFont="1" applyFill="1" applyBorder="1" applyAlignment="1">
      <alignment horizontal="left" vertical="center" readingOrder="1"/>
    </xf>
    <xf numFmtId="38" fontId="49" fillId="0" borderId="22" xfId="2" applyFont="1" applyFill="1" applyBorder="1" applyAlignment="1">
      <alignment horizontal="right" vertical="center" readingOrder="1"/>
    </xf>
    <xf numFmtId="38" fontId="24" fillId="3" borderId="120" xfId="2" applyFont="1" applyFill="1" applyBorder="1" applyAlignment="1">
      <alignment horizontal="center" vertical="center" readingOrder="1"/>
    </xf>
    <xf numFmtId="38" fontId="49" fillId="0" borderId="13" xfId="2" applyFont="1" applyFill="1" applyBorder="1" applyAlignment="1">
      <alignment horizontal="right" vertical="center" readingOrder="1"/>
    </xf>
    <xf numFmtId="38" fontId="48" fillId="0" borderId="48" xfId="2" applyFont="1" applyFill="1" applyBorder="1" applyAlignment="1">
      <alignment horizontal="distributed" vertical="center" readingOrder="1"/>
    </xf>
    <xf numFmtId="38" fontId="24" fillId="0" borderId="3" xfId="2" applyFont="1" applyFill="1" applyBorder="1" applyAlignment="1">
      <alignment horizontal="distributed" vertical="center" readingOrder="1"/>
    </xf>
    <xf numFmtId="38" fontId="24" fillId="0" borderId="12" xfId="2" applyFont="1" applyFill="1" applyBorder="1" applyAlignment="1">
      <alignment horizontal="distributed" vertical="center" readingOrder="1"/>
    </xf>
    <xf numFmtId="38" fontId="22" fillId="0" borderId="48" xfId="2" applyFont="1" applyFill="1" applyBorder="1" applyAlignment="1">
      <alignment horizontal="left" vertical="center" shrinkToFit="1" readingOrder="1"/>
    </xf>
    <xf numFmtId="38" fontId="17" fillId="3" borderId="0" xfId="2" applyFont="1" applyFill="1" applyAlignment="1">
      <alignment horizontal="center" vertical="center" readingOrder="1"/>
    </xf>
    <xf numFmtId="38" fontId="11" fillId="0" borderId="0" xfId="2" applyFont="1" applyFill="1" applyAlignment="1">
      <alignment horizontal="center" vertical="center"/>
    </xf>
    <xf numFmtId="38" fontId="11" fillId="0" borderId="189" xfId="2" applyFont="1" applyFill="1" applyBorder="1" applyAlignment="1">
      <alignment horizontal="center" vertical="center"/>
    </xf>
    <xf numFmtId="38" fontId="11" fillId="0" borderId="179" xfId="2" applyFont="1" applyFill="1" applyBorder="1" applyAlignment="1">
      <alignment horizontal="center" vertical="center"/>
    </xf>
    <xf numFmtId="38" fontId="11" fillId="0" borderId="18" xfId="2" applyFont="1" applyFill="1" applyBorder="1" applyAlignment="1">
      <alignment horizontal="center" vertical="center"/>
    </xf>
    <xf numFmtId="38" fontId="8" fillId="10" borderId="67" xfId="2" applyFont="1" applyFill="1" applyBorder="1" applyAlignment="1">
      <alignment horizontal="center" vertical="center"/>
    </xf>
    <xf numFmtId="38" fontId="4" fillId="0" borderId="94" xfId="2" applyFont="1" applyFill="1" applyBorder="1" applyAlignment="1">
      <alignment vertical="center"/>
    </xf>
    <xf numFmtId="38" fontId="1" fillId="0" borderId="17" xfId="2" applyFont="1" applyFill="1" applyBorder="1" applyAlignment="1">
      <alignment vertical="center"/>
    </xf>
    <xf numFmtId="38" fontId="1" fillId="0" borderId="106" xfId="2" applyFont="1" applyFill="1" applyBorder="1" applyAlignment="1">
      <alignment vertical="center"/>
    </xf>
    <xf numFmtId="38" fontId="11" fillId="0" borderId="30" xfId="2" applyFont="1" applyFill="1" applyBorder="1" applyAlignment="1">
      <alignment horizontal="center" vertical="center"/>
    </xf>
    <xf numFmtId="38" fontId="11" fillId="0" borderId="32" xfId="2" applyFont="1" applyFill="1" applyBorder="1" applyAlignment="1">
      <alignment horizontal="center" vertical="center"/>
    </xf>
    <xf numFmtId="38" fontId="51" fillId="0" borderId="39" xfId="2" applyFont="1" applyFill="1" applyBorder="1" applyAlignment="1">
      <alignment horizontal="center" vertical="center"/>
    </xf>
    <xf numFmtId="38" fontId="10" fillId="10" borderId="153" xfId="2" applyFont="1" applyFill="1" applyBorder="1" applyAlignment="1">
      <alignment horizontal="center" vertical="center"/>
    </xf>
    <xf numFmtId="38" fontId="11" fillId="0" borderId="4" xfId="2" applyFont="1" applyFill="1" applyBorder="1" applyAlignment="1">
      <alignment horizontal="center" vertical="center"/>
    </xf>
    <xf numFmtId="38" fontId="11" fillId="0" borderId="28" xfId="2" applyFont="1" applyFill="1" applyBorder="1" applyAlignment="1">
      <alignment horizontal="center" vertical="center"/>
    </xf>
    <xf numFmtId="38" fontId="8" fillId="0" borderId="94" xfId="2" applyFont="1" applyFill="1" applyBorder="1" applyAlignment="1">
      <alignment horizontal="center" vertical="center"/>
    </xf>
    <xf numFmtId="38" fontId="45" fillId="0" borderId="43" xfId="2" applyFont="1" applyFill="1" applyBorder="1" applyAlignment="1">
      <alignment horizontal="center" vertical="center"/>
    </xf>
    <xf numFmtId="38" fontId="45" fillId="0" borderId="79" xfId="2" applyFont="1" applyFill="1" applyBorder="1" applyAlignment="1">
      <alignment horizontal="center" vertical="center"/>
    </xf>
    <xf numFmtId="38" fontId="53" fillId="0" borderId="47" xfId="2" applyFont="1" applyFill="1" applyBorder="1" applyAlignment="1">
      <alignment horizontal="center" vertical="center"/>
    </xf>
    <xf numFmtId="38" fontId="10" fillId="0" borderId="53" xfId="2" applyFont="1" applyFill="1" applyBorder="1" applyAlignment="1">
      <alignment horizontal="center" vertical="center"/>
    </xf>
    <xf numFmtId="38" fontId="5" fillId="10" borderId="0" xfId="2" applyFont="1" applyFill="1" applyBorder="1" applyAlignment="1">
      <alignment vertical="center"/>
    </xf>
    <xf numFmtId="38" fontId="24" fillId="0" borderId="2" xfId="2" applyFont="1" applyFill="1" applyBorder="1" applyAlignment="1">
      <alignment horizontal="distributed" vertical="center" readingOrder="1"/>
    </xf>
    <xf numFmtId="38" fontId="22" fillId="3" borderId="23" xfId="2" applyFont="1" applyFill="1" applyBorder="1" applyAlignment="1">
      <alignment horizontal="center" vertical="center" readingOrder="1"/>
    </xf>
    <xf numFmtId="38" fontId="48" fillId="0" borderId="63" xfId="2" applyFont="1" applyFill="1" applyBorder="1" applyAlignment="1">
      <alignment horizontal="distributed" vertical="center" readingOrder="1"/>
    </xf>
    <xf numFmtId="38" fontId="24" fillId="0" borderId="63" xfId="2" applyFont="1" applyFill="1" applyBorder="1" applyAlignment="1">
      <alignment horizontal="left" vertical="center" readingOrder="1"/>
    </xf>
    <xf numFmtId="38" fontId="25" fillId="9" borderId="24" xfId="2" applyFont="1" applyFill="1" applyBorder="1" applyAlignment="1">
      <alignment horizontal="center" vertical="center" readingOrder="1"/>
    </xf>
    <xf numFmtId="38" fontId="49" fillId="10" borderId="13" xfId="2" applyFont="1" applyFill="1" applyBorder="1" applyAlignment="1">
      <alignment horizontal="right" vertical="center" readingOrder="1"/>
    </xf>
    <xf numFmtId="38" fontId="22" fillId="3" borderId="120" xfId="2" applyFont="1" applyFill="1" applyBorder="1" applyAlignment="1">
      <alignment horizontal="center" vertical="center" readingOrder="1"/>
    </xf>
    <xf numFmtId="38" fontId="24" fillId="0" borderId="67" xfId="2" applyFont="1" applyFill="1" applyBorder="1" applyAlignment="1">
      <alignment horizontal="left" vertical="center" readingOrder="1"/>
    </xf>
    <xf numFmtId="38" fontId="8" fillId="0" borderId="0" xfId="2" applyFont="1" applyFill="1" applyBorder="1" applyAlignment="1">
      <alignment vertical="center"/>
    </xf>
    <xf numFmtId="38" fontId="12" fillId="0" borderId="0" xfId="2" applyFont="1" applyFill="1" applyBorder="1" applyAlignment="1">
      <alignment horizontal="center" vertical="center"/>
    </xf>
    <xf numFmtId="38" fontId="4" fillId="0" borderId="0" xfId="2" applyFont="1" applyFill="1" applyBorder="1" applyAlignment="1">
      <alignment vertical="center"/>
    </xf>
    <xf numFmtId="38" fontId="18" fillId="0" borderId="0" xfId="2" applyFont="1" applyFill="1" applyAlignment="1">
      <alignment horizontal="distributed" vertical="center" readingOrder="1"/>
    </xf>
    <xf numFmtId="38" fontId="18" fillId="0" borderId="0" xfId="2" applyFont="1" applyFill="1" applyAlignment="1">
      <alignment vertical="center" readingOrder="1"/>
    </xf>
    <xf numFmtId="38" fontId="18" fillId="0" borderId="0" xfId="2" applyFont="1" applyFill="1" applyBorder="1" applyAlignment="1">
      <alignment horizontal="distributed" vertical="center" readingOrder="1"/>
    </xf>
    <xf numFmtId="38" fontId="15" fillId="0" borderId="29" xfId="2" applyFont="1" applyFill="1" applyBorder="1" applyAlignment="1">
      <alignment horizontal="center" vertical="center" readingOrder="1"/>
    </xf>
    <xf numFmtId="38" fontId="16" fillId="0" borderId="26" xfId="2" applyFont="1" applyFill="1" applyBorder="1" applyAlignment="1">
      <alignment horizontal="center" vertical="center" readingOrder="1"/>
    </xf>
    <xf numFmtId="38" fontId="24" fillId="0" borderId="63" xfId="2" applyFont="1" applyFill="1" applyBorder="1" applyAlignment="1">
      <alignment horizontal="center" vertical="center" readingOrder="1"/>
    </xf>
    <xf numFmtId="38" fontId="24" fillId="0" borderId="120" xfId="2" applyFont="1" applyFill="1" applyBorder="1" applyAlignment="1">
      <alignment horizontal="center" vertical="center" readingOrder="1"/>
    </xf>
    <xf numFmtId="38" fontId="16" fillId="0" borderId="48" xfId="2" applyFont="1" applyFill="1" applyBorder="1" applyAlignment="1">
      <alignment horizontal="center" vertical="center" readingOrder="1"/>
    </xf>
    <xf numFmtId="38" fontId="15" fillId="0" borderId="26" xfId="2" applyFont="1" applyFill="1" applyBorder="1" applyAlignment="1">
      <alignment horizontal="center" vertical="center" readingOrder="1"/>
    </xf>
    <xf numFmtId="38" fontId="48" fillId="0" borderId="27" xfId="2" applyFont="1" applyFill="1" applyBorder="1" applyAlignment="1">
      <alignment horizontal="distributed" vertical="center" readingOrder="1"/>
    </xf>
    <xf numFmtId="38" fontId="48" fillId="0" borderId="61" xfId="2" applyFont="1" applyFill="1" applyBorder="1" applyAlignment="1">
      <alignment horizontal="distributed" vertical="center" readingOrder="1"/>
    </xf>
    <xf numFmtId="38" fontId="24" fillId="0" borderId="1" xfId="2" applyFont="1" applyFill="1" applyBorder="1" applyAlignment="1">
      <alignment horizontal="center" vertical="center" readingOrder="1"/>
    </xf>
    <xf numFmtId="38" fontId="24" fillId="0" borderId="48" xfId="2" applyFont="1" applyFill="1" applyBorder="1" applyAlignment="1">
      <alignment horizontal="center" vertical="center" readingOrder="1"/>
    </xf>
    <xf numFmtId="38" fontId="16" fillId="0" borderId="61" xfId="2" applyFont="1" applyFill="1" applyBorder="1" applyAlignment="1">
      <alignment horizontal="center" vertical="center" readingOrder="1"/>
    </xf>
    <xf numFmtId="38" fontId="47" fillId="0" borderId="24" xfId="2" applyFont="1" applyFill="1" applyBorder="1" applyAlignment="1">
      <alignment horizontal="center" vertical="center" readingOrder="1"/>
    </xf>
    <xf numFmtId="38" fontId="15" fillId="0" borderId="24" xfId="2" applyFont="1" applyFill="1" applyBorder="1" applyAlignment="1">
      <alignment horizontal="center" vertical="center" readingOrder="1"/>
    </xf>
    <xf numFmtId="38" fontId="24" fillId="0" borderId="120" xfId="2" applyFont="1" applyFill="1" applyBorder="1" applyAlignment="1">
      <alignment horizontal="left" vertical="center" readingOrder="1"/>
    </xf>
    <xf numFmtId="38" fontId="15" fillId="0" borderId="25" xfId="2" applyFont="1" applyFill="1" applyBorder="1" applyAlignment="1">
      <alignment horizontal="center" vertical="center" readingOrder="1"/>
    </xf>
    <xf numFmtId="38" fontId="24" fillId="0" borderId="48" xfId="2" applyFont="1" applyFill="1" applyBorder="1" applyAlignment="1">
      <alignment horizontal="distributed" vertical="center" readingOrder="1"/>
    </xf>
    <xf numFmtId="38" fontId="24" fillId="0" borderId="48" xfId="2" applyFont="1" applyFill="1" applyBorder="1" applyAlignment="1">
      <alignment horizontal="left" vertical="center" readingOrder="1"/>
    </xf>
    <xf numFmtId="38" fontId="21" fillId="0" borderId="0" xfId="2" applyFont="1" applyFill="1" applyBorder="1" applyAlignment="1">
      <alignment vertical="center" readingOrder="1"/>
    </xf>
    <xf numFmtId="38" fontId="21" fillId="0" borderId="0" xfId="2" applyFont="1" applyFill="1" applyAlignment="1">
      <alignment vertical="center" readingOrder="1"/>
    </xf>
    <xf numFmtId="38" fontId="15" fillId="0" borderId="10" xfId="2" applyFont="1" applyFill="1" applyBorder="1" applyAlignment="1">
      <alignment horizontal="center" vertical="center" readingOrder="1"/>
    </xf>
    <xf numFmtId="38" fontId="15" fillId="0" borderId="7" xfId="2" applyFont="1" applyFill="1" applyBorder="1" applyAlignment="1">
      <alignment horizontal="center" vertical="center" readingOrder="1"/>
    </xf>
    <xf numFmtId="38" fontId="24" fillId="0" borderId="120" xfId="2" applyFont="1" applyFill="1" applyBorder="1" applyAlignment="1">
      <alignment horizontal="distributed" vertical="center" readingOrder="1"/>
    </xf>
    <xf numFmtId="38" fontId="24" fillId="0" borderId="31" xfId="2" applyFont="1" applyFill="1" applyBorder="1" applyAlignment="1">
      <alignment horizontal="center" vertical="center" readingOrder="1"/>
    </xf>
    <xf numFmtId="38" fontId="15" fillId="0" borderId="9" xfId="2" applyFont="1" applyFill="1" applyBorder="1" applyAlignment="1">
      <alignment horizontal="center" vertical="center" readingOrder="1"/>
    </xf>
    <xf numFmtId="38" fontId="24" fillId="0" borderId="13" xfId="2" applyFont="1" applyFill="1" applyBorder="1" applyAlignment="1">
      <alignment horizontal="distributed" vertical="center" textRotation="255" readingOrder="1"/>
    </xf>
    <xf numFmtId="38" fontId="18" fillId="0" borderId="10" xfId="2" applyFont="1" applyFill="1" applyBorder="1" applyAlignment="1">
      <alignment vertical="center" readingOrder="1"/>
    </xf>
    <xf numFmtId="38" fontId="22" fillId="0" borderId="48" xfId="2" applyFont="1" applyFill="1" applyBorder="1" applyAlignment="1">
      <alignment horizontal="distributed" vertical="center" readingOrder="1"/>
    </xf>
    <xf numFmtId="38" fontId="16" fillId="0" borderId="22" xfId="2" applyFont="1" applyFill="1" applyBorder="1" applyAlignment="1">
      <alignment horizontal="left" vertical="center" readingOrder="1"/>
    </xf>
    <xf numFmtId="38" fontId="24" fillId="0" borderId="0" xfId="2" applyFont="1" applyFill="1" applyBorder="1" applyAlignment="1">
      <alignment horizontal="center" vertical="center" readingOrder="1"/>
    </xf>
    <xf numFmtId="38" fontId="24" fillId="0" borderId="1" xfId="2" applyFont="1" applyFill="1" applyBorder="1" applyAlignment="1">
      <alignment horizontal="left" vertical="center" readingOrder="1"/>
    </xf>
    <xf numFmtId="38" fontId="48" fillId="0" borderId="120" xfId="2" applyFont="1" applyFill="1" applyBorder="1" applyAlignment="1">
      <alignment horizontal="distributed" vertical="center" readingOrder="1"/>
    </xf>
    <xf numFmtId="38" fontId="22" fillId="0" borderId="2" xfId="2" applyFont="1" applyFill="1" applyBorder="1" applyAlignment="1">
      <alignment horizontal="center" vertical="center" readingOrder="1"/>
    </xf>
    <xf numFmtId="38" fontId="49" fillId="0" borderId="28" xfId="2" applyFont="1" applyFill="1" applyBorder="1" applyAlignment="1">
      <alignment horizontal="right" vertical="center" shrinkToFit="1" readingOrder="1"/>
    </xf>
    <xf numFmtId="38" fontId="24" fillId="0" borderId="68" xfId="2" applyFont="1" applyFill="1" applyBorder="1" applyAlignment="1">
      <alignment horizontal="center" vertical="center" readingOrder="1"/>
    </xf>
    <xf numFmtId="38" fontId="22" fillId="0" borderId="0" xfId="2" applyFont="1" applyFill="1" applyBorder="1" applyAlignment="1">
      <alignment horizontal="center" vertical="center" readingOrder="1"/>
    </xf>
    <xf numFmtId="38" fontId="49" fillId="0" borderId="59" xfId="2" applyFont="1" applyFill="1" applyBorder="1" applyAlignment="1">
      <alignment horizontal="right" vertical="center" shrinkToFit="1" readingOrder="1"/>
    </xf>
    <xf numFmtId="38" fontId="49" fillId="0" borderId="0" xfId="2" applyFont="1" applyFill="1" applyBorder="1" applyAlignment="1">
      <alignment horizontal="right" vertical="center" shrinkToFit="1" readingOrder="1"/>
    </xf>
    <xf numFmtId="38" fontId="15" fillId="0" borderId="6" xfId="2" applyFont="1" applyFill="1" applyBorder="1" applyAlignment="1">
      <alignment horizontal="center" vertical="center" readingOrder="1"/>
    </xf>
    <xf numFmtId="38" fontId="22" fillId="0" borderId="22" xfId="2" applyFont="1" applyFill="1" applyBorder="1" applyAlignment="1">
      <alignment horizontal="center" vertical="center" readingOrder="1"/>
    </xf>
    <xf numFmtId="38" fontId="49" fillId="0" borderId="62" xfId="2" applyFont="1" applyFill="1" applyBorder="1" applyAlignment="1">
      <alignment horizontal="right" vertical="center" shrinkToFit="1" readingOrder="1"/>
    </xf>
    <xf numFmtId="38" fontId="24" fillId="0" borderId="153" xfId="2" applyFont="1" applyFill="1" applyBorder="1" applyAlignment="1">
      <alignment horizontal="center" vertical="center" readingOrder="1"/>
    </xf>
    <xf numFmtId="38" fontId="49" fillId="0" borderId="22" xfId="2" applyFont="1" applyFill="1" applyBorder="1" applyAlignment="1">
      <alignment horizontal="right" vertical="center" shrinkToFit="1" readingOrder="1"/>
    </xf>
    <xf numFmtId="38" fontId="15" fillId="0" borderId="118" xfId="2" applyFont="1" applyFill="1" applyBorder="1" applyAlignment="1">
      <alignment horizontal="center" vertical="center" readingOrder="1"/>
    </xf>
    <xf numFmtId="38" fontId="24" fillId="0" borderId="59" xfId="2" applyFont="1" applyFill="1" applyBorder="1" applyAlignment="1">
      <alignment horizontal="left" vertical="center" readingOrder="1"/>
    </xf>
    <xf numFmtId="38" fontId="16" fillId="0" borderId="70" xfId="2" applyFont="1" applyFill="1" applyBorder="1" applyAlignment="1">
      <alignment horizontal="center" vertical="center" readingOrder="1"/>
    </xf>
    <xf numFmtId="38" fontId="16" fillId="0" borderId="1" xfId="2" applyFont="1" applyFill="1" applyBorder="1" applyAlignment="1">
      <alignment horizontal="center" vertical="center" readingOrder="1"/>
    </xf>
    <xf numFmtId="38" fontId="16" fillId="0" borderId="0" xfId="2" applyFont="1" applyFill="1" applyBorder="1" applyAlignment="1">
      <alignment horizontal="center" vertical="center" readingOrder="1"/>
    </xf>
    <xf numFmtId="38" fontId="6" fillId="0" borderId="0" xfId="2" applyFont="1" applyFill="1" applyBorder="1" applyAlignment="1">
      <alignment horizontal="center" vertical="center" readingOrder="1"/>
    </xf>
    <xf numFmtId="38" fontId="16" fillId="0" borderId="48" xfId="2" applyFont="1" applyFill="1" applyBorder="1" applyAlignment="1">
      <alignment horizontal="left" vertical="center" readingOrder="1"/>
    </xf>
    <xf numFmtId="38" fontId="22" fillId="0" borderId="48" xfId="2" applyFont="1" applyFill="1" applyBorder="1" applyAlignment="1">
      <alignment horizontal="left" vertical="center" readingOrder="1"/>
    </xf>
    <xf numFmtId="38" fontId="43" fillId="3" borderId="25" xfId="2" applyFont="1" applyFill="1" applyBorder="1" applyAlignment="1">
      <alignment vertical="center" readingOrder="1"/>
    </xf>
    <xf numFmtId="38" fontId="24" fillId="0" borderId="61" xfId="2" applyFont="1" applyFill="1" applyBorder="1" applyAlignment="1">
      <alignment horizontal="left" vertical="center" readingOrder="1"/>
    </xf>
    <xf numFmtId="38" fontId="22" fillId="0" borderId="120" xfId="2" applyFont="1" applyFill="1" applyBorder="1" applyAlignment="1">
      <alignment horizontal="distributed" vertical="center" readingOrder="1"/>
    </xf>
    <xf numFmtId="38" fontId="18" fillId="3" borderId="48" xfId="2" applyFont="1" applyFill="1" applyBorder="1" applyAlignment="1">
      <alignment horizontal="center" vertical="center" readingOrder="1"/>
    </xf>
    <xf numFmtId="38" fontId="48" fillId="3" borderId="61" xfId="2" applyFont="1" applyFill="1" applyBorder="1" applyAlignment="1">
      <alignment horizontal="left" vertical="center" readingOrder="1"/>
    </xf>
    <xf numFmtId="38" fontId="22" fillId="0" borderId="61" xfId="2" applyFont="1" applyFill="1" applyBorder="1" applyAlignment="1">
      <alignment horizontal="distributed" vertical="center" readingOrder="1"/>
    </xf>
    <xf numFmtId="38" fontId="24" fillId="0" borderId="48" xfId="2" applyFont="1" applyFill="1" applyBorder="1" applyAlignment="1">
      <alignment vertical="center" readingOrder="1"/>
    </xf>
    <xf numFmtId="38" fontId="16" fillId="0" borderId="63" xfId="2" applyFont="1" applyFill="1" applyBorder="1" applyAlignment="1">
      <alignment horizontal="center" vertical="center" readingOrder="1"/>
    </xf>
    <xf numFmtId="38" fontId="15" fillId="3" borderId="18" xfId="2" applyFont="1" applyFill="1" applyBorder="1" applyAlignment="1">
      <alignment horizontal="center" vertical="center" readingOrder="1"/>
    </xf>
    <xf numFmtId="38" fontId="16" fillId="0" borderId="110" xfId="2" applyFont="1" applyFill="1" applyBorder="1" applyAlignment="1">
      <alignment horizontal="center" vertical="center" readingOrder="1"/>
    </xf>
    <xf numFmtId="38" fontId="16" fillId="0" borderId="118" xfId="2" applyFont="1" applyFill="1" applyBorder="1" applyAlignment="1">
      <alignment horizontal="center" vertical="center" readingOrder="1"/>
    </xf>
    <xf numFmtId="38" fontId="24" fillId="3" borderId="120" xfId="2" applyFont="1" applyFill="1" applyBorder="1" applyAlignment="1">
      <alignment horizontal="left" vertical="center" readingOrder="1"/>
    </xf>
    <xf numFmtId="38" fontId="22" fillId="3" borderId="48" xfId="2" applyFont="1" applyFill="1" applyBorder="1" applyAlignment="1">
      <alignment horizontal="left" vertical="center" shrinkToFit="1" readingOrder="1"/>
    </xf>
    <xf numFmtId="38" fontId="22" fillId="3" borderId="137" xfId="2" applyFont="1" applyFill="1" applyBorder="1" applyAlignment="1">
      <alignment horizontal="left" vertical="center" readingOrder="1"/>
    </xf>
    <xf numFmtId="38" fontId="18" fillId="3" borderId="64" xfId="2" applyFont="1" applyFill="1" applyBorder="1" applyAlignment="1">
      <alignment vertical="center" readingOrder="1"/>
    </xf>
    <xf numFmtId="38" fontId="15" fillId="0" borderId="48" xfId="2" applyFont="1" applyFill="1" applyBorder="1" applyAlignment="1">
      <alignment horizontal="left" vertical="center" shrinkToFit="1" readingOrder="1"/>
    </xf>
    <xf numFmtId="38" fontId="16" fillId="10" borderId="26" xfId="2" applyFont="1" applyFill="1" applyBorder="1" applyAlignment="1">
      <alignment horizontal="center" vertical="center" readingOrder="1"/>
    </xf>
    <xf numFmtId="0" fontId="1" fillId="0" borderId="64" xfId="3" applyBorder="1" applyAlignment="1">
      <alignment horizontal="center" vertical="center" readingOrder="1"/>
    </xf>
    <xf numFmtId="38" fontId="12" fillId="5" borderId="141" xfId="2" applyFont="1" applyFill="1" applyBorder="1" applyAlignment="1">
      <alignment horizontal="center" vertical="center"/>
    </xf>
    <xf numFmtId="38" fontId="12" fillId="5" borderId="139" xfId="2" applyFont="1" applyFill="1" applyBorder="1" applyAlignment="1">
      <alignment horizontal="center" vertical="center"/>
    </xf>
    <xf numFmtId="38" fontId="5" fillId="10" borderId="64" xfId="2" applyFont="1" applyFill="1" applyBorder="1" applyAlignment="1">
      <alignment horizontal="center" vertical="center"/>
    </xf>
    <xf numFmtId="38" fontId="5" fillId="10" borderId="69" xfId="2" applyFont="1" applyFill="1" applyBorder="1" applyAlignment="1">
      <alignment horizontal="center" vertical="center"/>
    </xf>
    <xf numFmtId="38" fontId="49" fillId="0" borderId="0" xfId="2" applyFont="1" applyFill="1" applyBorder="1" applyAlignment="1">
      <alignment horizontal="right" vertical="center" readingOrder="1"/>
    </xf>
    <xf numFmtId="38" fontId="5" fillId="10" borderId="6" xfId="2" applyFont="1" applyFill="1" applyBorder="1" applyAlignment="1">
      <alignment horizontal="center" vertical="center"/>
    </xf>
    <xf numFmtId="38" fontId="16" fillId="0" borderId="17" xfId="2" applyFont="1" applyFill="1" applyBorder="1" applyAlignment="1">
      <alignment horizontal="center" vertical="center" readingOrder="1"/>
    </xf>
    <xf numFmtId="38" fontId="49" fillId="0" borderId="12" xfId="2" applyFont="1" applyFill="1" applyBorder="1" applyAlignment="1">
      <alignment horizontal="distributed" vertical="center" readingOrder="1"/>
    </xf>
    <xf numFmtId="49" fontId="24" fillId="11" borderId="13" xfId="2" applyNumberFormat="1" applyFont="1" applyFill="1" applyBorder="1" applyAlignment="1">
      <alignment horizontal="right" vertical="center" readingOrder="1"/>
    </xf>
    <xf numFmtId="49" fontId="49" fillId="10" borderId="28" xfId="2" applyNumberFormat="1" applyFont="1" applyFill="1" applyBorder="1" applyAlignment="1">
      <alignment horizontal="center" vertical="center" readingOrder="1"/>
    </xf>
    <xf numFmtId="49" fontId="24" fillId="10" borderId="13" xfId="2" applyNumberFormat="1" applyFont="1" applyFill="1" applyBorder="1" applyAlignment="1">
      <alignment horizontal="right" vertical="center" readingOrder="1"/>
    </xf>
    <xf numFmtId="38" fontId="16" fillId="0" borderId="11" xfId="2" applyFont="1" applyFill="1" applyBorder="1" applyAlignment="1">
      <alignment horizontal="center" vertical="center" readingOrder="1"/>
    </xf>
    <xf numFmtId="38" fontId="22" fillId="0" borderId="19" xfId="2" applyFont="1" applyFill="1" applyBorder="1" applyAlignment="1">
      <alignment horizontal="center" vertical="center" readingOrder="1"/>
    </xf>
    <xf numFmtId="38" fontId="15" fillId="0" borderId="18" xfId="2" applyFont="1" applyFill="1" applyBorder="1" applyAlignment="1">
      <alignment horizontal="center" vertical="center" readingOrder="1"/>
    </xf>
    <xf numFmtId="38" fontId="49" fillId="0" borderId="59" xfId="2" applyFont="1" applyFill="1" applyBorder="1" applyAlignment="1">
      <alignment horizontal="center" vertical="center" readingOrder="1"/>
    </xf>
    <xf numFmtId="38" fontId="49" fillId="0" borderId="13" xfId="2" applyFont="1" applyFill="1" applyBorder="1" applyAlignment="1">
      <alignment horizontal="center" vertical="center" readingOrder="1"/>
    </xf>
    <xf numFmtId="38" fontId="49" fillId="0" borderId="19" xfId="2" applyFont="1" applyFill="1" applyBorder="1" applyAlignment="1">
      <alignment horizontal="center" vertical="center" readingOrder="1"/>
    </xf>
    <xf numFmtId="38" fontId="16" fillId="0" borderId="120" xfId="2" applyFont="1" applyFill="1" applyBorder="1" applyAlignment="1">
      <alignment horizontal="center" vertical="center" readingOrder="1"/>
    </xf>
    <xf numFmtId="38" fontId="49" fillId="0" borderId="4" xfId="2" applyFont="1" applyFill="1" applyBorder="1" applyAlignment="1">
      <alignment horizontal="distributed" vertical="center" readingOrder="1"/>
    </xf>
    <xf numFmtId="38" fontId="16" fillId="0" borderId="59" xfId="2" applyFont="1" applyFill="1" applyBorder="1" applyAlignment="1">
      <alignment horizontal="center" vertical="center" readingOrder="1"/>
    </xf>
    <xf numFmtId="38" fontId="24" fillId="0" borderId="19" xfId="2" applyFont="1" applyFill="1" applyBorder="1" applyAlignment="1">
      <alignment horizontal="distributed" vertical="center" readingOrder="1"/>
    </xf>
    <xf numFmtId="38" fontId="49" fillId="0" borderId="31" xfId="2" applyFont="1" applyFill="1" applyBorder="1" applyAlignment="1">
      <alignment horizontal="distributed" vertical="center" readingOrder="1"/>
    </xf>
    <xf numFmtId="38" fontId="24" fillId="0" borderId="9" xfId="2" applyFont="1" applyFill="1" applyBorder="1" applyAlignment="1">
      <alignment horizontal="center" vertical="center" readingOrder="1"/>
    </xf>
    <xf numFmtId="38" fontId="47" fillId="0" borderId="26" xfId="2" applyFont="1" applyFill="1" applyBorder="1" applyAlignment="1">
      <alignment horizontal="center" vertical="center" readingOrder="1"/>
    </xf>
    <xf numFmtId="38" fontId="43" fillId="0" borderId="25" xfId="2" applyFont="1" applyFill="1" applyBorder="1" applyAlignment="1">
      <alignment vertical="center" readingOrder="1"/>
    </xf>
    <xf numFmtId="38" fontId="22" fillId="0" borderId="70" xfId="2" applyFont="1" applyFill="1" applyBorder="1" applyAlignment="1">
      <alignment horizontal="distributed" vertical="center" readingOrder="1"/>
    </xf>
    <xf numFmtId="38" fontId="24" fillId="0" borderId="70" xfId="2" applyFont="1" applyFill="1" applyBorder="1" applyAlignment="1">
      <alignment horizontal="left" vertical="center" readingOrder="1"/>
    </xf>
    <xf numFmtId="38" fontId="22" fillId="0" borderId="59" xfId="2" applyFont="1" applyFill="1" applyBorder="1" applyAlignment="1">
      <alignment horizontal="distributed" vertical="center" readingOrder="1"/>
    </xf>
    <xf numFmtId="38" fontId="8" fillId="10" borderId="0" xfId="2" applyFont="1" applyFill="1" applyBorder="1" applyAlignment="1">
      <alignment horizontal="center" vertical="center"/>
    </xf>
    <xf numFmtId="38" fontId="48" fillId="0" borderId="3" xfId="2" applyFont="1" applyFill="1" applyBorder="1" applyAlignment="1">
      <alignment horizontal="center" vertical="center" readingOrder="1"/>
    </xf>
    <xf numFmtId="38" fontId="49" fillId="0" borderId="0" xfId="2" applyFont="1" applyFill="1" applyBorder="1" applyAlignment="1">
      <alignment horizontal="distributed" vertical="center" readingOrder="1"/>
    </xf>
    <xf numFmtId="38" fontId="24" fillId="0" borderId="62" xfId="2" applyFont="1" applyFill="1" applyBorder="1" applyAlignment="1">
      <alignment horizontal="center" vertical="center" readingOrder="1"/>
    </xf>
    <xf numFmtId="38" fontId="43" fillId="0" borderId="29" xfId="2" applyFont="1" applyFill="1" applyBorder="1" applyAlignment="1">
      <alignment vertical="center" readingOrder="1"/>
    </xf>
    <xf numFmtId="49" fontId="24" fillId="10" borderId="58" xfId="2" applyNumberFormat="1" applyFont="1" applyFill="1" applyBorder="1" applyAlignment="1">
      <alignment horizontal="right" vertical="center" readingOrder="1"/>
    </xf>
    <xf numFmtId="38" fontId="24" fillId="0" borderId="27" xfId="2" applyFont="1" applyFill="1" applyBorder="1" applyAlignment="1">
      <alignment horizontal="center" vertical="center" textRotation="255" shrinkToFit="1" readingOrder="1"/>
    </xf>
    <xf numFmtId="38" fontId="21" fillId="0" borderId="9" xfId="2" applyFont="1" applyFill="1" applyBorder="1" applyAlignment="1">
      <alignment horizontal="center" vertical="center" readingOrder="1"/>
    </xf>
    <xf numFmtId="38" fontId="11" fillId="0" borderId="36" xfId="2" applyFont="1" applyFill="1" applyBorder="1" applyAlignment="1">
      <alignment horizontal="center" vertical="center" shrinkToFit="1"/>
    </xf>
    <xf numFmtId="38" fontId="10" fillId="0" borderId="57" xfId="2" applyFont="1" applyFill="1" applyBorder="1" applyAlignment="1">
      <alignment horizontal="distributed" vertical="center"/>
    </xf>
    <xf numFmtId="38" fontId="27" fillId="0" borderId="154" xfId="2" applyFont="1" applyFill="1" applyBorder="1" applyAlignment="1">
      <alignment horizontal="center" vertical="center"/>
    </xf>
    <xf numFmtId="38" fontId="10" fillId="0" borderId="47" xfId="2" applyFont="1" applyFill="1" applyBorder="1" applyAlignment="1">
      <alignment horizontal="distributed" vertical="center"/>
    </xf>
    <xf numFmtId="38" fontId="8" fillId="0" borderId="18" xfId="2" applyFont="1" applyFill="1" applyBorder="1" applyAlignment="1">
      <alignment horizontal="center" vertical="center"/>
    </xf>
    <xf numFmtId="38" fontId="1" fillId="0" borderId="74" xfId="2" applyFont="1" applyFill="1" applyBorder="1" applyAlignment="1">
      <alignment vertical="center"/>
    </xf>
    <xf numFmtId="38" fontId="1" fillId="0" borderId="77" xfId="2" applyFont="1" applyFill="1" applyBorder="1" applyAlignment="1">
      <alignment vertical="center"/>
    </xf>
    <xf numFmtId="38" fontId="1" fillId="0" borderId="36" xfId="2" applyFont="1" applyFill="1" applyBorder="1" applyAlignment="1">
      <alignment vertical="center"/>
    </xf>
    <xf numFmtId="38" fontId="1" fillId="0" borderId="37" xfId="2" applyFont="1" applyFill="1" applyBorder="1" applyAlignment="1">
      <alignment vertical="center"/>
    </xf>
    <xf numFmtId="38" fontId="1" fillId="0" borderId="78" xfId="2" applyFont="1" applyFill="1" applyBorder="1" applyAlignment="1">
      <alignment vertical="center"/>
    </xf>
    <xf numFmtId="38" fontId="1" fillId="0" borderId="44" xfId="2" applyFont="1" applyFill="1" applyBorder="1" applyAlignment="1">
      <alignment vertical="center"/>
    </xf>
    <xf numFmtId="38" fontId="1" fillId="0" borderId="194" xfId="2" applyFont="1" applyFill="1" applyBorder="1" applyAlignment="1">
      <alignment vertical="center"/>
    </xf>
    <xf numFmtId="38" fontId="1" fillId="0" borderId="80" xfId="2" applyFont="1" applyFill="1" applyBorder="1" applyAlignment="1">
      <alignment vertical="center"/>
    </xf>
    <xf numFmtId="38" fontId="1" fillId="0" borderId="83" xfId="2" applyFont="1" applyFill="1" applyBorder="1" applyAlignment="1">
      <alignment vertical="center"/>
    </xf>
    <xf numFmtId="38" fontId="10" fillId="0" borderId="52" xfId="2" applyFont="1" applyFill="1" applyBorder="1" applyAlignment="1">
      <alignment horizontal="distributed" vertical="center"/>
    </xf>
    <xf numFmtId="38" fontId="10" fillId="0" borderId="195" xfId="2" applyFont="1" applyFill="1" applyBorder="1" applyAlignment="1">
      <alignment horizontal="distributed" vertical="center"/>
    </xf>
    <xf numFmtId="38" fontId="10" fillId="0" borderId="64" xfId="2" applyFont="1" applyFill="1" applyBorder="1" applyAlignment="1">
      <alignment horizontal="distributed" vertical="center"/>
    </xf>
    <xf numFmtId="38" fontId="11" fillId="0" borderId="69" xfId="2" applyFont="1" applyFill="1" applyBorder="1" applyAlignment="1">
      <alignment horizontal="center" vertical="center"/>
    </xf>
    <xf numFmtId="38" fontId="5" fillId="10" borderId="18" xfId="2" applyFont="1" applyFill="1" applyBorder="1" applyAlignment="1">
      <alignment horizontal="center" vertical="center"/>
    </xf>
    <xf numFmtId="38" fontId="4" fillId="0" borderId="67" xfId="2" applyFont="1" applyFill="1" applyBorder="1" applyAlignment="1">
      <alignment vertical="center"/>
    </xf>
    <xf numFmtId="38" fontId="11" fillId="0" borderId="108" xfId="2" applyFont="1" applyFill="1" applyBorder="1" applyAlignment="1">
      <alignment horizontal="center" vertical="center"/>
    </xf>
    <xf numFmtId="38" fontId="11" fillId="0" borderId="118" xfId="2" applyFont="1" applyFill="1" applyBorder="1" applyAlignment="1">
      <alignment horizontal="center" vertical="center"/>
    </xf>
    <xf numFmtId="38" fontId="1" fillId="0" borderId="44" xfId="2" applyFont="1" applyFill="1" applyBorder="1" applyAlignment="1">
      <alignment horizontal="center" vertical="center"/>
    </xf>
    <xf numFmtId="38" fontId="1" fillId="0" borderId="194" xfId="2" applyFont="1" applyFill="1" applyBorder="1" applyAlignment="1">
      <alignment horizontal="center" vertical="center"/>
    </xf>
    <xf numFmtId="38" fontId="11" fillId="0" borderId="111" xfId="2" applyFont="1" applyFill="1" applyBorder="1" applyAlignment="1">
      <alignment horizontal="center" vertical="center"/>
    </xf>
    <xf numFmtId="38" fontId="11" fillId="0" borderId="48" xfId="2" applyFont="1" applyFill="1" applyBorder="1" applyAlignment="1">
      <alignment horizontal="center" vertical="center"/>
    </xf>
    <xf numFmtId="38" fontId="11" fillId="0" borderId="26" xfId="2" applyFont="1" applyFill="1" applyBorder="1" applyAlignment="1">
      <alignment horizontal="center" vertical="center"/>
    </xf>
    <xf numFmtId="38" fontId="11" fillId="0" borderId="71" xfId="2" applyFont="1" applyFill="1" applyBorder="1" applyAlignment="1">
      <alignment horizontal="center" vertical="center"/>
    </xf>
    <xf numFmtId="38" fontId="45" fillId="0" borderId="33" xfId="2" applyFont="1" applyFill="1" applyBorder="1" applyAlignment="1">
      <alignment horizontal="center" vertical="center"/>
    </xf>
    <xf numFmtId="38" fontId="11" fillId="0" borderId="39" xfId="2" applyFont="1" applyFill="1" applyBorder="1" applyAlignment="1">
      <alignment horizontal="center" vertical="center"/>
    </xf>
    <xf numFmtId="38" fontId="11" fillId="0" borderId="196" xfId="2" applyFont="1" applyFill="1" applyBorder="1" applyAlignment="1">
      <alignment horizontal="center" vertical="center"/>
    </xf>
    <xf numFmtId="38" fontId="51" fillId="0" borderId="55" xfId="2" applyFont="1" applyFill="1" applyBorder="1" applyAlignment="1">
      <alignment horizontal="center" vertical="center"/>
    </xf>
    <xf numFmtId="38" fontId="11" fillId="0" borderId="55" xfId="2" applyFont="1" applyFill="1" applyBorder="1" applyAlignment="1">
      <alignment horizontal="center" vertical="center"/>
    </xf>
    <xf numFmtId="38" fontId="11" fillId="0" borderId="197" xfId="2" applyFont="1" applyFill="1" applyBorder="1" applyAlignment="1">
      <alignment horizontal="center" vertical="center"/>
    </xf>
    <xf numFmtId="38" fontId="4" fillId="0" borderId="56" xfId="2" applyFont="1" applyFill="1" applyBorder="1" applyAlignment="1">
      <alignment vertical="center"/>
    </xf>
    <xf numFmtId="38" fontId="51" fillId="0" borderId="56" xfId="2" applyFont="1" applyFill="1" applyBorder="1" applyAlignment="1">
      <alignment horizontal="center" vertical="center"/>
    </xf>
    <xf numFmtId="38" fontId="11" fillId="10" borderId="56" xfId="2" applyFont="1" applyFill="1" applyBorder="1" applyAlignment="1">
      <alignment horizontal="center" vertical="center"/>
    </xf>
    <xf numFmtId="38" fontId="1" fillId="0" borderId="0" xfId="2" applyFont="1" applyFill="1" applyBorder="1" applyAlignment="1">
      <alignment horizontal="center" vertical="center"/>
    </xf>
    <xf numFmtId="38" fontId="10" fillId="0" borderId="101" xfId="2" applyFont="1" applyFill="1" applyBorder="1" applyAlignment="1">
      <alignment horizontal="center" vertical="center"/>
    </xf>
    <xf numFmtId="38" fontId="11" fillId="0" borderId="112" xfId="2" applyFont="1" applyFill="1" applyBorder="1" applyAlignment="1">
      <alignment horizontal="center" vertical="center"/>
    </xf>
    <xf numFmtId="38" fontId="26" fillId="0" borderId="47" xfId="2" applyFont="1" applyFill="1" applyBorder="1" applyAlignment="1">
      <alignment horizontal="center" vertical="center"/>
    </xf>
    <xf numFmtId="38" fontId="10" fillId="0" borderId="28" xfId="2" applyFont="1" applyFill="1" applyBorder="1" applyAlignment="1">
      <alignment horizontal="center" vertical="center"/>
    </xf>
    <xf numFmtId="38" fontId="11" fillId="0" borderId="10" xfId="2" applyFont="1" applyFill="1" applyBorder="1" applyAlignment="1">
      <alignment horizontal="center" vertical="center"/>
    </xf>
    <xf numFmtId="38" fontId="11" fillId="0" borderId="136" xfId="2" applyFont="1" applyFill="1" applyBorder="1" applyAlignment="1">
      <alignment horizontal="center" vertical="center"/>
    </xf>
    <xf numFmtId="38" fontId="10" fillId="0" borderId="199" xfId="2" applyFont="1" applyFill="1" applyBorder="1" applyAlignment="1">
      <alignment horizontal="center" vertical="center"/>
    </xf>
    <xf numFmtId="38" fontId="11" fillId="0" borderId="9" xfId="2" applyFont="1" applyFill="1" applyBorder="1" applyAlignment="1">
      <alignment horizontal="center" vertical="center"/>
    </xf>
    <xf numFmtId="38" fontId="11" fillId="0" borderId="106" xfId="2" applyFont="1" applyFill="1" applyBorder="1" applyAlignment="1">
      <alignment horizontal="center" vertical="center"/>
    </xf>
    <xf numFmtId="0" fontId="10" fillId="0" borderId="69" xfId="2" applyNumberFormat="1" applyFont="1" applyFill="1" applyBorder="1" applyAlignment="1">
      <alignment horizontal="center" vertical="center"/>
    </xf>
    <xf numFmtId="38" fontId="10" fillId="0" borderId="138" xfId="2" applyFont="1" applyFill="1" applyBorder="1" applyAlignment="1">
      <alignment horizontal="center" vertical="center" shrinkToFit="1"/>
    </xf>
    <xf numFmtId="38" fontId="15" fillId="0" borderId="48" xfId="2" applyFont="1" applyFill="1" applyBorder="1" applyAlignment="1">
      <alignment horizontal="center" vertical="center" readingOrder="1"/>
    </xf>
    <xf numFmtId="38" fontId="15" fillId="0" borderId="61" xfId="2" applyFont="1" applyFill="1" applyBorder="1" applyAlignment="1">
      <alignment horizontal="center" vertical="center" readingOrder="1"/>
    </xf>
    <xf numFmtId="49" fontId="49" fillId="10" borderId="28" xfId="2" applyNumberFormat="1" applyFont="1" applyFill="1" applyBorder="1" applyAlignment="1">
      <alignment horizontal="right" vertical="center" readingOrder="1"/>
    </xf>
    <xf numFmtId="49" fontId="49" fillId="0" borderId="4" xfId="2" applyNumberFormat="1" applyFont="1" applyFill="1" applyBorder="1" applyAlignment="1">
      <alignment horizontal="right" vertical="center" readingOrder="1"/>
    </xf>
    <xf numFmtId="49" fontId="49" fillId="10" borderId="4" xfId="2" applyNumberFormat="1" applyFont="1" applyFill="1" applyBorder="1" applyAlignment="1">
      <alignment horizontal="right" vertical="center" readingOrder="1"/>
    </xf>
    <xf numFmtId="38" fontId="56" fillId="0" borderId="0" xfId="2" applyFont="1" applyFill="1" applyBorder="1" applyAlignment="1">
      <alignment horizontal="center" vertical="center" readingOrder="1"/>
    </xf>
    <xf numFmtId="38" fontId="56" fillId="0" borderId="22" xfId="2" applyFont="1" applyFill="1" applyBorder="1" applyAlignment="1">
      <alignment horizontal="center" vertical="center" readingOrder="1"/>
    </xf>
    <xf numFmtId="38" fontId="49" fillId="0" borderId="59" xfId="2" applyFont="1" applyFill="1" applyBorder="1" applyAlignment="1">
      <alignment horizontal="right" vertical="center" readingOrder="1"/>
    </xf>
    <xf numFmtId="38" fontId="56" fillId="0" borderId="19" xfId="2" applyFont="1" applyFill="1" applyBorder="1" applyAlignment="1">
      <alignment horizontal="center" vertical="center" readingOrder="1"/>
    </xf>
    <xf numFmtId="38" fontId="15" fillId="0" borderId="1" xfId="2" applyFont="1" applyFill="1" applyBorder="1" applyAlignment="1">
      <alignment horizontal="center" vertical="center" readingOrder="1"/>
    </xf>
    <xf numFmtId="38" fontId="15" fillId="0" borderId="13" xfId="2" applyFont="1" applyFill="1" applyBorder="1" applyAlignment="1">
      <alignment horizontal="center" vertical="center" readingOrder="1"/>
    </xf>
    <xf numFmtId="38" fontId="15" fillId="0" borderId="22" xfId="2" applyFont="1" applyFill="1" applyBorder="1" applyAlignment="1">
      <alignment horizontal="center" vertical="center" readingOrder="1"/>
    </xf>
    <xf numFmtId="38" fontId="15" fillId="0" borderId="3" xfId="2" applyFont="1" applyFill="1" applyBorder="1" applyAlignment="1">
      <alignment horizontal="center" vertical="center" readingOrder="1"/>
    </xf>
    <xf numFmtId="38" fontId="49" fillId="0" borderId="4" xfId="2" applyFont="1" applyFill="1" applyBorder="1" applyAlignment="1">
      <alignment horizontal="right" vertical="center" readingOrder="1"/>
    </xf>
    <xf numFmtId="38" fontId="15" fillId="0" borderId="19" xfId="2" applyFont="1" applyFill="1" applyBorder="1" applyAlignment="1">
      <alignment horizontal="center" vertical="center" readingOrder="1"/>
    </xf>
    <xf numFmtId="38" fontId="49" fillId="0" borderId="31" xfId="2" applyFont="1" applyFill="1" applyBorder="1" applyAlignment="1">
      <alignment horizontal="right" vertical="center" readingOrder="1"/>
    </xf>
    <xf numFmtId="38" fontId="15" fillId="0" borderId="59" xfId="2" applyFont="1" applyFill="1" applyBorder="1" applyAlignment="1">
      <alignment horizontal="center" vertical="center" readingOrder="1"/>
    </xf>
    <xf numFmtId="38" fontId="15" fillId="0" borderId="120" xfId="2" applyFont="1" applyFill="1" applyBorder="1" applyAlignment="1">
      <alignment horizontal="center" vertical="center" readingOrder="1"/>
    </xf>
    <xf numFmtId="38" fontId="15" fillId="0" borderId="70" xfId="2" applyFont="1" applyFill="1" applyBorder="1" applyAlignment="1">
      <alignment horizontal="center" vertical="center" readingOrder="1"/>
    </xf>
    <xf numFmtId="38" fontId="24" fillId="0" borderId="13" xfId="2" applyFont="1" applyFill="1" applyBorder="1" applyAlignment="1">
      <alignment horizontal="distributed" vertical="center" readingOrder="1"/>
    </xf>
    <xf numFmtId="0" fontId="10" fillId="14" borderId="0" xfId="4" applyFont="1" applyFill="1" applyAlignment="1">
      <alignment horizontal="left" vertical="center" wrapText="1" indent="2" shrinkToFit="1"/>
    </xf>
    <xf numFmtId="0" fontId="10" fillId="14" borderId="0" xfId="4" applyFont="1" applyFill="1" applyAlignment="1">
      <alignment horizontal="left" vertical="center" indent="2" shrinkToFit="1"/>
    </xf>
    <xf numFmtId="0" fontId="10" fillId="14" borderId="170" xfId="4" applyFont="1" applyFill="1" applyBorder="1" applyAlignment="1">
      <alignment horizontal="left" vertical="center" indent="2" shrinkToFit="1"/>
    </xf>
    <xf numFmtId="0" fontId="10" fillId="14" borderId="171" xfId="4" applyFont="1" applyFill="1" applyBorder="1" applyAlignment="1">
      <alignment horizontal="left" vertical="center" indent="2" shrinkToFit="1"/>
    </xf>
    <xf numFmtId="0" fontId="10" fillId="14" borderId="172" xfId="4" applyFont="1" applyFill="1" applyBorder="1" applyAlignment="1">
      <alignment horizontal="left" vertical="center" indent="2" shrinkToFit="1"/>
    </xf>
    <xf numFmtId="0" fontId="10" fillId="0" borderId="16" xfId="4" applyFont="1" applyBorder="1" applyAlignment="1">
      <alignment horizontal="center" vertical="center" shrinkToFit="1"/>
    </xf>
    <xf numFmtId="0" fontId="10" fillId="0" borderId="64" xfId="4" applyFont="1" applyBorder="1" applyAlignment="1">
      <alignment horizontal="center" vertical="center" shrinkToFit="1"/>
    </xf>
    <xf numFmtId="0" fontId="10" fillId="0" borderId="0" xfId="4" applyFont="1" applyAlignment="1">
      <alignment horizontal="center" vertical="center" shrinkToFit="1"/>
    </xf>
    <xf numFmtId="0" fontId="10" fillId="0" borderId="106" xfId="4" applyFont="1" applyBorder="1" applyAlignment="1">
      <alignment horizontal="center" vertical="center" shrinkToFit="1"/>
    </xf>
    <xf numFmtId="0" fontId="10" fillId="0" borderId="56" xfId="4" applyFont="1" applyBorder="1" applyAlignment="1">
      <alignment horizontal="center" vertical="center" shrinkToFit="1"/>
    </xf>
    <xf numFmtId="0" fontId="10" fillId="0" borderId="65" xfId="4" applyFont="1" applyBorder="1" applyAlignment="1">
      <alignment horizontal="left" vertical="center" shrinkToFit="1"/>
    </xf>
    <xf numFmtId="0" fontId="10" fillId="0" borderId="0" xfId="4" applyFont="1" applyAlignment="1">
      <alignment horizontal="left" vertical="center" shrinkToFit="1"/>
    </xf>
    <xf numFmtId="0" fontId="37" fillId="4" borderId="119" xfId="4" applyFont="1" applyFill="1" applyBorder="1" applyAlignment="1">
      <alignment horizontal="center" vertical="center" shrinkToFit="1"/>
    </xf>
    <xf numFmtId="0" fontId="37" fillId="4" borderId="120" xfId="4" applyFont="1" applyFill="1" applyBorder="1" applyAlignment="1">
      <alignment horizontal="center" vertical="center" shrinkToFit="1"/>
    </xf>
    <xf numFmtId="0" fontId="10" fillId="0" borderId="57" xfId="4" applyFont="1" applyBorder="1" applyAlignment="1">
      <alignment horizontal="center" vertical="center" shrinkToFit="1"/>
    </xf>
    <xf numFmtId="0" fontId="10" fillId="0" borderId="4" xfId="4" applyFont="1" applyBorder="1" applyAlignment="1">
      <alignment horizontal="center" vertical="center" shrinkToFit="1"/>
    </xf>
    <xf numFmtId="0" fontId="10" fillId="0" borderId="63" xfId="4" applyFont="1" applyBorder="1" applyAlignment="1">
      <alignment horizontal="left" vertical="center" shrinkToFit="1"/>
    </xf>
    <xf numFmtId="0" fontId="34" fillId="0" borderId="0" xfId="4" applyFont="1" applyAlignment="1">
      <alignment horizontal="left" vertical="center" shrinkToFit="1"/>
    </xf>
    <xf numFmtId="0" fontId="10" fillId="0" borderId="21" xfId="4" applyFont="1" applyBorder="1" applyAlignment="1">
      <alignment horizontal="center" vertical="center" shrinkToFit="1"/>
    </xf>
    <xf numFmtId="0" fontId="0" fillId="0" borderId="46" xfId="0" applyBorder="1">
      <alignment vertical="center"/>
    </xf>
    <xf numFmtId="0" fontId="37" fillId="4" borderId="66" xfId="4" applyFont="1" applyFill="1" applyBorder="1" applyAlignment="1">
      <alignment horizontal="center" vertical="center" shrinkToFit="1"/>
    </xf>
    <xf numFmtId="0" fontId="37" fillId="4" borderId="61" xfId="4" applyFont="1" applyFill="1" applyBorder="1" applyAlignment="1">
      <alignment horizontal="center" vertical="center" shrinkToFit="1"/>
    </xf>
    <xf numFmtId="0" fontId="10" fillId="0" borderId="119" xfId="4" applyFont="1" applyBorder="1" applyAlignment="1">
      <alignment horizontal="center" vertical="center" wrapText="1" shrinkToFit="1"/>
    </xf>
    <xf numFmtId="0" fontId="10" fillId="0" borderId="120" xfId="4" applyFont="1" applyBorder="1" applyAlignment="1">
      <alignment horizontal="center" vertical="center" wrapText="1" shrinkToFit="1"/>
    </xf>
    <xf numFmtId="0" fontId="10" fillId="0" borderId="66" xfId="4" applyFont="1" applyBorder="1" applyAlignment="1">
      <alignment horizontal="center" vertical="center" wrapText="1" shrinkToFit="1"/>
    </xf>
    <xf numFmtId="0" fontId="10" fillId="0" borderId="61" xfId="4" applyFont="1" applyBorder="1" applyAlignment="1">
      <alignment horizontal="center" vertical="center" wrapText="1" shrinkToFit="1"/>
    </xf>
    <xf numFmtId="0" fontId="37" fillId="4" borderId="119" xfId="4" applyFont="1" applyFill="1" applyBorder="1" applyAlignment="1">
      <alignment horizontal="left" vertical="center" shrinkToFit="1"/>
    </xf>
    <xf numFmtId="0" fontId="37" fillId="4" borderId="63" xfId="4" applyFont="1" applyFill="1" applyBorder="1" applyAlignment="1">
      <alignment horizontal="left" vertical="center" shrinkToFit="1"/>
    </xf>
    <xf numFmtId="0" fontId="37" fillId="4" borderId="120" xfId="4" applyFont="1" applyFill="1" applyBorder="1" applyAlignment="1">
      <alignment horizontal="left" vertical="center" shrinkToFit="1"/>
    </xf>
    <xf numFmtId="0" fontId="37" fillId="4" borderId="66" xfId="4" applyFont="1" applyFill="1" applyBorder="1" applyAlignment="1">
      <alignment horizontal="left" vertical="center" shrinkToFit="1"/>
    </xf>
    <xf numFmtId="0" fontId="37" fillId="4" borderId="12" xfId="4" applyFont="1" applyFill="1" applyBorder="1" applyAlignment="1">
      <alignment horizontal="left" vertical="center" shrinkToFit="1"/>
    </xf>
    <xf numFmtId="0" fontId="37" fillId="4" borderId="61" xfId="4" applyFont="1" applyFill="1" applyBorder="1" applyAlignment="1">
      <alignment horizontal="left" vertical="center" shrinkToFit="1"/>
    </xf>
    <xf numFmtId="0" fontId="37" fillId="4" borderId="109" xfId="4" applyFont="1" applyFill="1" applyBorder="1" applyAlignment="1">
      <alignment horizontal="left" vertical="center" shrinkToFit="1"/>
    </xf>
    <xf numFmtId="0" fontId="37" fillId="4" borderId="1" xfId="4" applyFont="1" applyFill="1" applyBorder="1" applyAlignment="1">
      <alignment horizontal="left" vertical="center" shrinkToFit="1"/>
    </xf>
    <xf numFmtId="0" fontId="37" fillId="4" borderId="48" xfId="4" applyFont="1" applyFill="1" applyBorder="1" applyAlignment="1">
      <alignment horizontal="left" vertical="center" shrinkToFit="1"/>
    </xf>
    <xf numFmtId="0" fontId="37" fillId="4" borderId="57" xfId="4" applyFont="1" applyFill="1" applyBorder="1" applyAlignment="1">
      <alignment horizontal="left" vertical="center" shrinkToFit="1"/>
    </xf>
    <xf numFmtId="0" fontId="37" fillId="4" borderId="2" xfId="4" applyFont="1" applyFill="1" applyBorder="1" applyAlignment="1">
      <alignment horizontal="left" vertical="center" shrinkToFit="1"/>
    </xf>
    <xf numFmtId="0" fontId="37" fillId="4" borderId="4" xfId="4" applyFont="1" applyFill="1" applyBorder="1" applyAlignment="1">
      <alignment horizontal="left" vertical="center" shrinkToFit="1"/>
    </xf>
    <xf numFmtId="0" fontId="31" fillId="0" borderId="55" xfId="4" applyFont="1" applyBorder="1" applyAlignment="1">
      <alignment horizontal="center" vertical="center" shrinkToFit="1"/>
    </xf>
    <xf numFmtId="0" fontId="31" fillId="0" borderId="54" xfId="4" applyFont="1" applyBorder="1" applyAlignment="1">
      <alignment horizontal="center" vertical="center" shrinkToFit="1"/>
    </xf>
    <xf numFmtId="0" fontId="26" fillId="0" borderId="54" xfId="4" applyFont="1" applyBorder="1" applyAlignment="1">
      <alignment horizontal="center" vertical="center" textRotation="255" shrinkToFit="1"/>
    </xf>
    <xf numFmtId="0" fontId="26" fillId="0" borderId="16" xfId="4" applyFont="1" applyBorder="1" applyAlignment="1">
      <alignment horizontal="center" vertical="center" textRotation="255" shrinkToFit="1"/>
    </xf>
    <xf numFmtId="0" fontId="32" fillId="4" borderId="55" xfId="4" applyFont="1" applyFill="1" applyBorder="1" applyAlignment="1">
      <alignment horizontal="center" vertical="center" shrinkToFit="1"/>
    </xf>
    <xf numFmtId="0" fontId="32" fillId="4" borderId="54" xfId="4" applyFont="1" applyFill="1" applyBorder="1" applyAlignment="1">
      <alignment horizontal="center" vertical="center" shrinkToFit="1"/>
    </xf>
    <xf numFmtId="0" fontId="10" fillId="0" borderId="55" xfId="4" applyFont="1" applyBorder="1" applyAlignment="1">
      <alignment horizontal="center" vertical="center" textRotation="255" shrinkToFit="1"/>
    </xf>
    <xf numFmtId="0" fontId="10" fillId="0" borderId="54" xfId="4" applyFont="1" applyBorder="1" applyAlignment="1">
      <alignment horizontal="center" vertical="center" textRotation="255" shrinkToFit="1"/>
    </xf>
    <xf numFmtId="38" fontId="28" fillId="4" borderId="121" xfId="1" applyFont="1" applyFill="1" applyBorder="1" applyAlignment="1">
      <alignment horizontal="right" vertical="center" shrinkToFit="1"/>
    </xf>
    <xf numFmtId="38" fontId="28" fillId="4" borderId="122" xfId="1" applyFont="1" applyFill="1" applyBorder="1" applyAlignment="1">
      <alignment horizontal="right" vertical="center" shrinkToFit="1"/>
    </xf>
    <xf numFmtId="38" fontId="28" fillId="4" borderId="66" xfId="1" applyFont="1" applyFill="1" applyBorder="1" applyAlignment="1">
      <alignment horizontal="right" vertical="center" shrinkToFit="1"/>
    </xf>
    <xf numFmtId="38" fontId="28" fillId="4" borderId="12" xfId="1" applyFont="1" applyFill="1" applyBorder="1" applyAlignment="1">
      <alignment horizontal="right" vertical="center" shrinkToFit="1"/>
    </xf>
    <xf numFmtId="0" fontId="28" fillId="0" borderId="123" xfId="4" applyFont="1" applyBorder="1" applyAlignment="1">
      <alignment horizontal="left" vertical="center" shrinkToFit="1"/>
    </xf>
    <xf numFmtId="0" fontId="28" fillId="0" borderId="61" xfId="4" applyFont="1" applyBorder="1" applyAlignment="1">
      <alignment horizontal="left" vertical="center" shrinkToFit="1"/>
    </xf>
    <xf numFmtId="177" fontId="31" fillId="0" borderId="65" xfId="4" applyNumberFormat="1" applyFont="1" applyBorder="1" applyAlignment="1">
      <alignment horizontal="right" vertical="center" shrinkToFit="1"/>
    </xf>
    <xf numFmtId="177" fontId="31" fillId="0" borderId="0" xfId="4" applyNumberFormat="1" applyFont="1" applyAlignment="1">
      <alignment horizontal="right" vertical="center" shrinkToFit="1"/>
    </xf>
    <xf numFmtId="177" fontId="31" fillId="0" borderId="66" xfId="4" applyNumberFormat="1" applyFont="1" applyBorder="1" applyAlignment="1">
      <alignment horizontal="right" vertical="center" shrinkToFit="1"/>
    </xf>
    <xf numFmtId="177" fontId="31" fillId="0" borderId="12" xfId="4" applyNumberFormat="1" applyFont="1" applyBorder="1" applyAlignment="1">
      <alignment horizontal="right" vertical="center" shrinkToFit="1"/>
    </xf>
    <xf numFmtId="0" fontId="34" fillId="0" borderId="0" xfId="4" applyFont="1" applyAlignment="1">
      <alignment horizontal="center" vertical="center" shrinkToFit="1"/>
    </xf>
    <xf numFmtId="0" fontId="26" fillId="0" borderId="124" xfId="4" applyFont="1" applyBorder="1" applyAlignment="1">
      <alignment horizontal="center" vertical="center" textRotation="255" shrinkToFit="1"/>
    </xf>
    <xf numFmtId="0" fontId="26" fillId="0" borderId="125" xfId="4" applyFont="1" applyBorder="1" applyAlignment="1">
      <alignment horizontal="center" vertical="center" textRotation="255" shrinkToFit="1"/>
    </xf>
    <xf numFmtId="0" fontId="30" fillId="4" borderId="124" xfId="4" applyFont="1" applyFill="1" applyBorder="1" applyAlignment="1">
      <alignment horizontal="left" vertical="center" wrapText="1"/>
    </xf>
    <xf numFmtId="0" fontId="30" fillId="4" borderId="125" xfId="4" applyFont="1" applyFill="1" applyBorder="1" applyAlignment="1">
      <alignment horizontal="left" vertical="center" wrapText="1"/>
    </xf>
    <xf numFmtId="0" fontId="28" fillId="4" borderId="124" xfId="4" applyFont="1" applyFill="1" applyBorder="1" applyAlignment="1">
      <alignment horizontal="center" vertical="center" shrinkToFit="1"/>
    </xf>
    <xf numFmtId="0" fontId="28" fillId="4" borderId="125" xfId="4" applyFont="1" applyFill="1" applyBorder="1" applyAlignment="1">
      <alignment horizontal="center" vertical="center" shrinkToFit="1"/>
    </xf>
    <xf numFmtId="0" fontId="30" fillId="0" borderId="65" xfId="4" applyFont="1" applyBorder="1" applyAlignment="1">
      <alignment horizontal="center" vertical="center" shrinkToFit="1"/>
    </xf>
    <xf numFmtId="0" fontId="30" fillId="0" borderId="0" xfId="4" applyFont="1" applyAlignment="1">
      <alignment horizontal="center" vertical="center" shrinkToFit="1"/>
    </xf>
    <xf numFmtId="0" fontId="10" fillId="0" borderId="173" xfId="4" applyFont="1" applyBorder="1" applyAlignment="1">
      <alignment horizontal="center" vertical="center" textRotation="255" shrinkToFit="1"/>
    </xf>
    <xf numFmtId="0" fontId="10" fillId="0" borderId="174" xfId="4" applyFont="1" applyBorder="1" applyAlignment="1">
      <alignment horizontal="center" vertical="center" textRotation="255" shrinkToFit="1"/>
    </xf>
    <xf numFmtId="0" fontId="10" fillId="0" borderId="175" xfId="4" applyFont="1" applyBorder="1" applyAlignment="1">
      <alignment horizontal="center" vertical="center" textRotation="255" shrinkToFit="1"/>
    </xf>
    <xf numFmtId="0" fontId="32" fillId="4" borderId="16" xfId="4" applyFont="1" applyFill="1" applyBorder="1" applyAlignment="1">
      <alignment horizontal="left" vertical="center" shrinkToFit="1"/>
    </xf>
    <xf numFmtId="0" fontId="32" fillId="4" borderId="53" xfId="4" applyFont="1" applyFill="1" applyBorder="1" applyAlignment="1">
      <alignment horizontal="left" vertical="center" shrinkToFit="1"/>
    </xf>
    <xf numFmtId="0" fontId="9" fillId="0" borderId="176" xfId="4" applyFont="1" applyBorder="1" applyAlignment="1">
      <alignment horizontal="center" vertical="center" shrinkToFit="1"/>
    </xf>
    <xf numFmtId="0" fontId="9" fillId="0" borderId="177" xfId="4" applyFont="1" applyBorder="1" applyAlignment="1">
      <alignment horizontal="center" vertical="center" shrinkToFit="1"/>
    </xf>
    <xf numFmtId="0" fontId="9" fillId="0" borderId="0" xfId="4" applyFont="1" applyAlignment="1">
      <alignment horizontal="center" vertical="center" shrinkToFit="1"/>
    </xf>
    <xf numFmtId="0" fontId="9" fillId="0" borderId="170" xfId="4" applyFont="1" applyBorder="1" applyAlignment="1">
      <alignment horizontal="center" vertical="center" shrinkToFit="1"/>
    </xf>
    <xf numFmtId="0" fontId="30" fillId="0" borderId="63" xfId="4" applyFont="1" applyBorder="1" applyAlignment="1">
      <alignment horizontal="center" vertical="center" textRotation="255" shrinkToFit="1"/>
    </xf>
    <xf numFmtId="0" fontId="30" fillId="0" borderId="0" xfId="4" applyFont="1" applyAlignment="1">
      <alignment horizontal="center" vertical="center" textRotation="255" shrinkToFit="1"/>
    </xf>
    <xf numFmtId="0" fontId="30" fillId="0" borderId="12" xfId="4" applyFont="1" applyBorder="1" applyAlignment="1">
      <alignment horizontal="center" vertical="center" textRotation="255" shrinkToFit="1"/>
    </xf>
    <xf numFmtId="0" fontId="29" fillId="0" borderId="63" xfId="4" applyFont="1" applyBorder="1" applyAlignment="1">
      <alignment horizontal="center" vertical="center" textRotation="255" shrinkToFit="1"/>
    </xf>
    <xf numFmtId="0" fontId="29" fillId="0" borderId="0" xfId="4" applyFont="1" applyAlignment="1">
      <alignment horizontal="center" vertical="center" textRotation="255" shrinkToFit="1"/>
    </xf>
    <xf numFmtId="0" fontId="29" fillId="0" borderId="12" xfId="4" applyFont="1" applyBorder="1" applyAlignment="1">
      <alignment horizontal="center" vertical="center" textRotation="255" shrinkToFit="1"/>
    </xf>
    <xf numFmtId="0" fontId="36" fillId="0" borderId="126" xfId="4" applyFont="1" applyBorder="1" applyAlignment="1">
      <alignment horizontal="center" vertical="center" textRotation="255" shrinkToFit="1"/>
    </xf>
    <xf numFmtId="0" fontId="36" fillId="0" borderId="127" xfId="4" applyFont="1" applyBorder="1" applyAlignment="1">
      <alignment horizontal="center" vertical="center" textRotation="255" shrinkToFit="1"/>
    </xf>
    <xf numFmtId="0" fontId="36" fillId="0" borderId="128" xfId="4" applyFont="1" applyBorder="1" applyAlignment="1">
      <alignment horizontal="center" vertical="center" textRotation="255" shrinkToFit="1"/>
    </xf>
    <xf numFmtId="0" fontId="31" fillId="0" borderId="16" xfId="4" applyFont="1" applyBorder="1" applyAlignment="1">
      <alignment horizontal="center" vertical="center" shrinkToFit="1"/>
    </xf>
    <xf numFmtId="0" fontId="31" fillId="0" borderId="125" xfId="4" applyFont="1" applyBorder="1" applyAlignment="1">
      <alignment horizontal="center" vertical="center" shrinkToFit="1"/>
    </xf>
    <xf numFmtId="31" fontId="14" fillId="0" borderId="129" xfId="4" applyNumberFormat="1" applyFont="1" applyBorder="1" applyAlignment="1">
      <alignment horizontal="center" vertical="center" shrinkToFit="1"/>
    </xf>
    <xf numFmtId="31" fontId="14" fillId="0" borderId="130" xfId="4" applyNumberFormat="1" applyFont="1" applyBorder="1" applyAlignment="1">
      <alignment horizontal="center" vertical="center" shrinkToFit="1"/>
    </xf>
    <xf numFmtId="0" fontId="26" fillId="0" borderId="121" xfId="4" applyFont="1" applyBorder="1" applyAlignment="1">
      <alignment horizontal="center" vertical="center" shrinkToFit="1"/>
    </xf>
    <xf numFmtId="0" fontId="26" fillId="0" borderId="122" xfId="4" applyFont="1" applyBorder="1" applyAlignment="1">
      <alignment horizontal="center" vertical="center" shrinkToFit="1"/>
    </xf>
    <xf numFmtId="0" fontId="32" fillId="4" borderId="119" xfId="4" applyFont="1" applyFill="1" applyBorder="1" applyAlignment="1">
      <alignment horizontal="center" vertical="center" shrinkToFit="1"/>
    </xf>
    <xf numFmtId="0" fontId="32" fillId="4" borderId="120" xfId="4" applyFont="1" applyFill="1" applyBorder="1" applyAlignment="1">
      <alignment horizontal="center" vertical="center" shrinkToFit="1"/>
    </xf>
    <xf numFmtId="0" fontId="32" fillId="4" borderId="131" xfId="4" applyFont="1" applyFill="1" applyBorder="1" applyAlignment="1">
      <alignment horizontal="center" vertical="center" shrinkToFit="1"/>
    </xf>
    <xf numFmtId="0" fontId="32" fillId="4" borderId="132" xfId="4" applyFont="1" applyFill="1" applyBorder="1" applyAlignment="1">
      <alignment horizontal="center" vertical="center" shrinkToFit="1"/>
    </xf>
    <xf numFmtId="0" fontId="26" fillId="0" borderId="53" xfId="4" applyFont="1" applyBorder="1" applyAlignment="1">
      <alignment horizontal="center" vertical="center" textRotation="255" shrinkToFit="1"/>
    </xf>
    <xf numFmtId="0" fontId="26" fillId="0" borderId="16" xfId="4" applyFont="1" applyBorder="1" applyAlignment="1">
      <alignment horizontal="left" vertical="center" textRotation="255" shrinkToFit="1"/>
    </xf>
    <xf numFmtId="0" fontId="26" fillId="0" borderId="53" xfId="4" applyFont="1" applyBorder="1" applyAlignment="1">
      <alignment horizontal="left" vertical="center" textRotation="255" shrinkToFit="1"/>
    </xf>
    <xf numFmtId="0" fontId="27" fillId="0" borderId="55" xfId="4" applyFont="1" applyBorder="1" applyAlignment="1">
      <alignment horizontal="center" vertical="center" wrapText="1"/>
    </xf>
    <xf numFmtId="0" fontId="27" fillId="0" borderId="54" xfId="4" applyFont="1" applyBorder="1" applyAlignment="1">
      <alignment horizontal="center" vertical="center" wrapText="1"/>
    </xf>
    <xf numFmtId="38" fontId="41" fillId="4" borderId="121" xfId="1" applyFont="1" applyFill="1" applyBorder="1" applyAlignment="1">
      <alignment horizontal="right" vertical="center" shrinkToFit="1"/>
    </xf>
    <xf numFmtId="38" fontId="41" fillId="4" borderId="122" xfId="1" applyFont="1" applyFill="1" applyBorder="1" applyAlignment="1">
      <alignment horizontal="right" vertical="center" shrinkToFit="1"/>
    </xf>
    <xf numFmtId="38" fontId="41" fillId="4" borderId="66" xfId="1" applyFont="1" applyFill="1" applyBorder="1" applyAlignment="1">
      <alignment horizontal="right" vertical="center" shrinkToFit="1"/>
    </xf>
    <xf numFmtId="38" fontId="41" fillId="4" borderId="12" xfId="1" applyFont="1" applyFill="1" applyBorder="1" applyAlignment="1">
      <alignment horizontal="right" vertical="center" shrinkToFit="1"/>
    </xf>
    <xf numFmtId="0" fontId="10" fillId="0" borderId="109" xfId="4"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48" xfId="4" applyFont="1" applyBorder="1" applyAlignment="1">
      <alignment horizontal="center" vertical="center" shrinkToFit="1"/>
    </xf>
    <xf numFmtId="0" fontId="39" fillId="4" borderId="119" xfId="4" applyFont="1" applyFill="1" applyBorder="1" applyAlignment="1">
      <alignment horizontal="center" vertical="center" shrinkToFit="1"/>
    </xf>
    <xf numFmtId="0" fontId="39" fillId="4" borderId="120" xfId="4" applyFont="1" applyFill="1" applyBorder="1" applyAlignment="1">
      <alignment horizontal="center" vertical="center" shrinkToFit="1"/>
    </xf>
    <xf numFmtId="0" fontId="39" fillId="4" borderId="131" xfId="4" applyFont="1" applyFill="1" applyBorder="1" applyAlignment="1">
      <alignment horizontal="center" vertical="center" shrinkToFit="1"/>
    </xf>
    <xf numFmtId="0" fontId="39" fillId="4" borderId="132" xfId="4" applyFont="1" applyFill="1" applyBorder="1" applyAlignment="1">
      <alignment horizontal="center" vertical="center" shrinkToFit="1"/>
    </xf>
    <xf numFmtId="0" fontId="40" fillId="4" borderId="124" xfId="4" applyFont="1" applyFill="1" applyBorder="1" applyAlignment="1">
      <alignment horizontal="left" vertical="center" wrapText="1"/>
    </xf>
    <xf numFmtId="0" fontId="40" fillId="4" borderId="125" xfId="4" applyFont="1" applyFill="1" applyBorder="1" applyAlignment="1">
      <alignment horizontal="left" vertical="center" wrapText="1"/>
    </xf>
    <xf numFmtId="178" fontId="37" fillId="4" borderId="16" xfId="4" applyNumberFormat="1" applyFont="1" applyFill="1" applyBorder="1" applyAlignment="1">
      <alignment horizontal="center" vertical="center" shrinkToFit="1"/>
    </xf>
    <xf numFmtId="178" fontId="38" fillId="0" borderId="16" xfId="0" applyNumberFormat="1" applyFont="1" applyBorder="1">
      <alignment vertical="center"/>
    </xf>
    <xf numFmtId="0" fontId="10" fillId="0" borderId="69" xfId="4" applyFont="1" applyBorder="1" applyAlignment="1">
      <alignment horizontal="center" vertical="center" shrinkToFit="1"/>
    </xf>
    <xf numFmtId="0" fontId="10" fillId="0" borderId="67" xfId="4" applyFont="1" applyBorder="1" applyAlignment="1">
      <alignment horizontal="center" vertical="center" shrinkToFit="1"/>
    </xf>
    <xf numFmtId="0" fontId="39" fillId="4" borderId="55" xfId="4" applyFont="1" applyFill="1" applyBorder="1" applyAlignment="1">
      <alignment horizontal="center" vertical="center" shrinkToFit="1"/>
    </xf>
    <xf numFmtId="0" fontId="39" fillId="4" borderId="54" xfId="4" applyFont="1" applyFill="1" applyBorder="1" applyAlignment="1">
      <alignment horizontal="center" vertical="center" shrinkToFit="1"/>
    </xf>
    <xf numFmtId="0" fontId="28" fillId="0" borderId="133" xfId="4" applyFont="1" applyBorder="1" applyAlignment="1">
      <alignment horizontal="center" vertical="center" shrinkToFit="1"/>
    </xf>
    <xf numFmtId="0" fontId="28" fillId="0" borderId="134" xfId="4" applyFont="1" applyBorder="1" applyAlignment="1">
      <alignment horizontal="center" vertical="center" shrinkToFit="1"/>
    </xf>
    <xf numFmtId="0" fontId="41" fillId="4" borderId="124" xfId="4" applyFont="1" applyFill="1" applyBorder="1" applyAlignment="1">
      <alignment horizontal="center" vertical="center" shrinkToFit="1"/>
    </xf>
    <xf numFmtId="0" fontId="41" fillId="4" borderId="125" xfId="4" applyFont="1" applyFill="1" applyBorder="1" applyAlignment="1">
      <alignment horizontal="center" vertical="center" shrinkToFit="1"/>
    </xf>
    <xf numFmtId="0" fontId="39" fillId="4" borderId="16" xfId="4" applyFont="1" applyFill="1" applyBorder="1" applyAlignment="1">
      <alignment horizontal="left" vertical="center" shrinkToFit="1"/>
    </xf>
    <xf numFmtId="0" fontId="39" fillId="4" borderId="53" xfId="4" applyFont="1" applyFill="1" applyBorder="1" applyAlignment="1">
      <alignment horizontal="left" vertical="center" shrinkToFit="1"/>
    </xf>
    <xf numFmtId="0" fontId="42" fillId="0" borderId="0" xfId="4" applyFont="1" applyAlignment="1">
      <alignment horizontal="center" vertical="center" shrinkToFit="1"/>
    </xf>
    <xf numFmtId="0" fontId="30" fillId="0" borderId="65" xfId="4" applyFont="1" applyBorder="1" applyAlignment="1">
      <alignment horizontal="right" vertical="center" shrinkToFit="1"/>
    </xf>
    <xf numFmtId="0" fontId="30" fillId="0" borderId="0" xfId="4" applyFont="1" applyAlignment="1">
      <alignment horizontal="right" vertical="center" shrinkToFit="1"/>
    </xf>
    <xf numFmtId="177" fontId="29" fillId="0" borderId="65" xfId="4" applyNumberFormat="1" applyFont="1" applyBorder="1" applyAlignment="1">
      <alignment horizontal="center" vertical="center"/>
    </xf>
    <xf numFmtId="177" fontId="29" fillId="0" borderId="66" xfId="4" applyNumberFormat="1" applyFont="1" applyBorder="1" applyAlignment="1">
      <alignment horizontal="center" vertical="center"/>
    </xf>
    <xf numFmtId="0" fontId="14" fillId="0" borderId="126" xfId="4" applyFont="1" applyBorder="1" applyAlignment="1">
      <alignment horizontal="center" vertical="center" textRotation="255" shrinkToFit="1"/>
    </xf>
    <xf numFmtId="0" fontId="14" fillId="0" borderId="127" xfId="4" applyFont="1" applyBorder="1" applyAlignment="1">
      <alignment horizontal="center" vertical="center" textRotation="255" shrinkToFit="1"/>
    </xf>
    <xf numFmtId="0" fontId="14" fillId="0" borderId="128" xfId="4" applyFont="1" applyBorder="1" applyAlignment="1">
      <alignment horizontal="center" vertical="center" textRotation="255" shrinkToFit="1"/>
    </xf>
    <xf numFmtId="0" fontId="10" fillId="4" borderId="119" xfId="4" applyFont="1" applyFill="1" applyBorder="1" applyAlignment="1">
      <alignment horizontal="left" vertical="center" shrinkToFit="1"/>
    </xf>
    <xf numFmtId="0" fontId="10" fillId="4" borderId="63" xfId="4" applyFont="1" applyFill="1" applyBorder="1" applyAlignment="1">
      <alignment horizontal="left" vertical="center" shrinkToFit="1"/>
    </xf>
    <xf numFmtId="0" fontId="10" fillId="4" borderId="120" xfId="4" applyFont="1" applyFill="1" applyBorder="1" applyAlignment="1">
      <alignment horizontal="left" vertical="center" shrinkToFit="1"/>
    </xf>
    <xf numFmtId="0" fontId="10" fillId="4" borderId="66" xfId="4" applyFont="1" applyFill="1" applyBorder="1" applyAlignment="1">
      <alignment horizontal="left" vertical="center" shrinkToFit="1"/>
    </xf>
    <xf numFmtId="0" fontId="10" fillId="4" borderId="12" xfId="4" applyFont="1" applyFill="1" applyBorder="1" applyAlignment="1">
      <alignment horizontal="left" vertical="center" shrinkToFit="1"/>
    </xf>
    <xf numFmtId="0" fontId="10" fillId="4" borderId="61" xfId="4" applyFont="1" applyFill="1" applyBorder="1" applyAlignment="1">
      <alignment horizontal="left" vertical="center" shrinkToFit="1"/>
    </xf>
    <xf numFmtId="0" fontId="10" fillId="4" borderId="109" xfId="4" applyFont="1" applyFill="1" applyBorder="1" applyAlignment="1">
      <alignment horizontal="left" vertical="center" shrinkToFit="1"/>
    </xf>
    <xf numFmtId="0" fontId="10" fillId="4" borderId="1" xfId="4" applyFont="1" applyFill="1" applyBorder="1" applyAlignment="1">
      <alignment horizontal="left" vertical="center" shrinkToFit="1"/>
    </xf>
    <xf numFmtId="0" fontId="10" fillId="4" borderId="48" xfId="4" applyFont="1" applyFill="1" applyBorder="1" applyAlignment="1">
      <alignment horizontal="left" vertical="center" shrinkToFit="1"/>
    </xf>
    <xf numFmtId="0" fontId="10" fillId="4" borderId="57" xfId="4" applyFont="1" applyFill="1" applyBorder="1" applyAlignment="1">
      <alignment horizontal="left" vertical="center" shrinkToFit="1"/>
    </xf>
    <xf numFmtId="0" fontId="10" fillId="4" borderId="2" xfId="4" applyFont="1" applyFill="1" applyBorder="1" applyAlignment="1">
      <alignment horizontal="left" vertical="center" shrinkToFit="1"/>
    </xf>
    <xf numFmtId="0" fontId="10" fillId="4" borderId="4" xfId="4" applyFont="1" applyFill="1" applyBorder="1" applyAlignment="1">
      <alignment horizontal="left" vertical="center" shrinkToFit="1"/>
    </xf>
    <xf numFmtId="0" fontId="10" fillId="4" borderId="66" xfId="4" applyFont="1" applyFill="1" applyBorder="1" applyAlignment="1">
      <alignment horizontal="center" vertical="center" shrinkToFit="1"/>
    </xf>
    <xf numFmtId="0" fontId="10" fillId="4" borderId="61" xfId="4" applyFont="1" applyFill="1" applyBorder="1" applyAlignment="1">
      <alignment horizontal="center" vertical="center" shrinkToFit="1"/>
    </xf>
    <xf numFmtId="38" fontId="8" fillId="6" borderId="107" xfId="2" applyFont="1" applyFill="1" applyBorder="1" applyAlignment="1">
      <alignment horizontal="center" vertical="center" textRotation="255"/>
    </xf>
    <xf numFmtId="38" fontId="8" fillId="6" borderId="143" xfId="2" applyFont="1" applyFill="1" applyBorder="1" applyAlignment="1">
      <alignment horizontal="center" vertical="center" textRotation="255"/>
    </xf>
    <xf numFmtId="38" fontId="8" fillId="6" borderId="147" xfId="2" applyFont="1" applyFill="1" applyBorder="1" applyAlignment="1">
      <alignment horizontal="center" vertical="center" textRotation="255"/>
    </xf>
    <xf numFmtId="38" fontId="6" fillId="0" borderId="0" xfId="2" applyFont="1" applyFill="1" applyAlignment="1">
      <alignment horizontal="center" vertical="center"/>
    </xf>
    <xf numFmtId="38" fontId="7" fillId="7" borderId="106" xfId="2" applyFont="1" applyFill="1" applyBorder="1" applyAlignment="1">
      <alignment horizontal="center" vertical="center"/>
    </xf>
    <xf numFmtId="38" fontId="7" fillId="7" borderId="17" xfId="2" applyFont="1" applyFill="1" applyBorder="1" applyAlignment="1">
      <alignment horizontal="center" vertical="center"/>
    </xf>
    <xf numFmtId="38" fontId="7" fillId="7" borderId="69" xfId="2" applyFont="1" applyFill="1" applyBorder="1" applyAlignment="1">
      <alignment horizontal="center" vertical="center"/>
    </xf>
    <xf numFmtId="38" fontId="7" fillId="7" borderId="18" xfId="2" applyFont="1" applyFill="1" applyBorder="1" applyAlignment="1">
      <alignment horizontal="center" vertical="center"/>
    </xf>
    <xf numFmtId="38" fontId="8" fillId="13" borderId="112" xfId="2" applyFont="1" applyFill="1" applyBorder="1" applyAlignment="1">
      <alignment horizontal="center" vertical="center"/>
    </xf>
    <xf numFmtId="38" fontId="8" fillId="13" borderId="97" xfId="2" applyFont="1" applyFill="1" applyBorder="1" applyAlignment="1">
      <alignment horizontal="center" vertical="center"/>
    </xf>
    <xf numFmtId="38" fontId="8" fillId="13" borderId="111" xfId="2" applyFont="1" applyFill="1" applyBorder="1" applyAlignment="1">
      <alignment horizontal="center" vertical="center"/>
    </xf>
    <xf numFmtId="38" fontId="8" fillId="13" borderId="96" xfId="2" applyFont="1" applyFill="1" applyBorder="1" applyAlignment="1">
      <alignment horizontal="center" vertical="center"/>
    </xf>
    <xf numFmtId="38" fontId="8" fillId="13" borderId="108" xfId="2" applyFont="1" applyFill="1" applyBorder="1" applyAlignment="1">
      <alignment horizontal="center" vertical="center"/>
    </xf>
    <xf numFmtId="38" fontId="12" fillId="6" borderId="117" xfId="2" applyFont="1" applyFill="1" applyBorder="1" applyAlignment="1">
      <alignment horizontal="center" vertical="center"/>
    </xf>
    <xf numFmtId="38" fontId="12" fillId="6" borderId="139" xfId="2" applyFont="1" applyFill="1" applyBorder="1" applyAlignment="1">
      <alignment horizontal="center" vertical="center"/>
    </xf>
    <xf numFmtId="38" fontId="13" fillId="6" borderId="99" xfId="2" applyFont="1" applyFill="1" applyBorder="1" applyAlignment="1">
      <alignment horizontal="center" vertical="center"/>
    </xf>
    <xf numFmtId="38" fontId="13" fillId="6" borderId="140" xfId="2" applyFont="1" applyFill="1" applyBorder="1" applyAlignment="1">
      <alignment horizontal="center" vertical="center"/>
    </xf>
    <xf numFmtId="38" fontId="10" fillId="6" borderId="148" xfId="2" applyFont="1" applyFill="1" applyBorder="1" applyAlignment="1">
      <alignment horizontal="center" vertical="center"/>
    </xf>
    <xf numFmtId="38" fontId="10" fillId="6" borderId="149" xfId="2" applyFont="1" applyFill="1" applyBorder="1" applyAlignment="1">
      <alignment horizontal="center" vertical="center"/>
    </xf>
    <xf numFmtId="38" fontId="1" fillId="0" borderId="75" xfId="2" applyFont="1" applyFill="1" applyBorder="1" applyAlignment="1">
      <alignment horizontal="center" vertical="center"/>
    </xf>
    <xf numFmtId="38" fontId="10" fillId="6" borderId="150" xfId="2" applyFont="1" applyFill="1" applyBorder="1" applyAlignment="1">
      <alignment horizontal="center" vertical="center"/>
    </xf>
    <xf numFmtId="38" fontId="10" fillId="6" borderId="4" xfId="2" applyFont="1" applyFill="1" applyBorder="1" applyAlignment="1">
      <alignment horizontal="center" vertical="center"/>
    </xf>
    <xf numFmtId="38" fontId="10" fillId="6" borderId="152" xfId="2" applyFont="1" applyFill="1" applyBorder="1" applyAlignment="1">
      <alignment horizontal="center" vertical="center"/>
    </xf>
    <xf numFmtId="38" fontId="10" fillId="6" borderId="62" xfId="2" applyFont="1" applyFill="1" applyBorder="1" applyAlignment="1">
      <alignment horizontal="center" vertical="center"/>
    </xf>
    <xf numFmtId="38" fontId="1" fillId="0" borderId="45" xfId="2" applyFont="1" applyFill="1" applyBorder="1" applyAlignment="1">
      <alignment horizontal="center" vertical="center"/>
    </xf>
    <xf numFmtId="38" fontId="10" fillId="6" borderId="151" xfId="2" applyFont="1" applyFill="1" applyBorder="1" applyAlignment="1">
      <alignment horizontal="center" vertical="center"/>
    </xf>
    <xf numFmtId="38" fontId="10" fillId="6" borderId="32" xfId="2" applyFont="1" applyFill="1" applyBorder="1" applyAlignment="1">
      <alignment horizontal="center" vertical="center"/>
    </xf>
    <xf numFmtId="38" fontId="1" fillId="0" borderId="81" xfId="2" applyFont="1" applyFill="1" applyBorder="1" applyAlignment="1">
      <alignment horizontal="center" vertical="center"/>
    </xf>
    <xf numFmtId="38" fontId="8" fillId="6" borderId="106" xfId="2" applyFont="1" applyFill="1" applyBorder="1" applyAlignment="1">
      <alignment horizontal="center" vertical="center"/>
    </xf>
    <xf numFmtId="38" fontId="8" fillId="6" borderId="146" xfId="2" applyFont="1" applyFill="1" applyBorder="1" applyAlignment="1">
      <alignment horizontal="center" vertical="center"/>
    </xf>
    <xf numFmtId="38" fontId="8" fillId="6" borderId="64" xfId="2" applyFont="1" applyFill="1" applyBorder="1" applyAlignment="1">
      <alignment horizontal="center" vertical="center"/>
    </xf>
    <xf numFmtId="38" fontId="8" fillId="6" borderId="59" xfId="2" applyFont="1" applyFill="1" applyBorder="1" applyAlignment="1">
      <alignment horizontal="center" vertical="center"/>
    </xf>
    <xf numFmtId="38" fontId="8" fillId="6" borderId="69" xfId="2" applyFont="1" applyFill="1" applyBorder="1" applyAlignment="1">
      <alignment horizontal="center" vertical="center"/>
    </xf>
    <xf numFmtId="38" fontId="8" fillId="6" borderId="137"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6" xfId="2" applyFont="1" applyFill="1" applyBorder="1" applyAlignment="1">
      <alignment horizontal="center" vertical="center"/>
    </xf>
    <xf numFmtId="38" fontId="8" fillId="6" borderId="141" xfId="2" applyFont="1" applyFill="1" applyBorder="1" applyAlignment="1">
      <alignment horizontal="center" vertical="center"/>
    </xf>
    <xf numFmtId="38" fontId="8" fillId="6" borderId="139" xfId="2" applyFont="1" applyFill="1" applyBorder="1" applyAlignment="1">
      <alignment horizontal="center" vertical="center"/>
    </xf>
    <xf numFmtId="38" fontId="11" fillId="10" borderId="64" xfId="2" applyFont="1" applyFill="1" applyBorder="1" applyAlignment="1">
      <alignment horizontal="center" vertical="center"/>
    </xf>
    <xf numFmtId="38" fontId="11" fillId="10" borderId="6" xfId="2" applyFont="1" applyFill="1" applyBorder="1" applyAlignment="1">
      <alignment horizontal="center" vertical="center"/>
    </xf>
    <xf numFmtId="38" fontId="12" fillId="0" borderId="94" xfId="2" applyFont="1" applyFill="1" applyBorder="1" applyAlignment="1">
      <alignment horizontal="center" vertical="center"/>
    </xf>
    <xf numFmtId="38" fontId="8" fillId="6" borderId="117" xfId="2" applyFont="1" applyFill="1" applyBorder="1" applyAlignment="1">
      <alignment horizontal="center" vertical="center"/>
    </xf>
    <xf numFmtId="38" fontId="13" fillId="0" borderId="141" xfId="2" applyFont="1" applyFill="1" applyBorder="1" applyAlignment="1">
      <alignment horizontal="center" vertical="center"/>
    </xf>
    <xf numFmtId="38" fontId="13" fillId="0" borderId="140" xfId="2" applyFont="1" applyFill="1" applyBorder="1" applyAlignment="1">
      <alignment horizontal="center" vertical="center"/>
    </xf>
    <xf numFmtId="38" fontId="13" fillId="0" borderId="99" xfId="2" applyFont="1" applyFill="1" applyBorder="1" applyAlignment="1">
      <alignment horizontal="center" vertical="center"/>
    </xf>
    <xf numFmtId="38" fontId="13" fillId="0" borderId="95" xfId="2" applyFont="1" applyFill="1" applyBorder="1" applyAlignment="1">
      <alignment horizontal="center" vertical="center"/>
    </xf>
    <xf numFmtId="38" fontId="11" fillId="0" borderId="180" xfId="2" applyFont="1" applyFill="1" applyBorder="1" applyAlignment="1">
      <alignment horizontal="center" vertical="center"/>
    </xf>
    <xf numFmtId="38" fontId="11" fillId="0" borderId="187" xfId="2" applyFont="1" applyFill="1" applyBorder="1" applyAlignment="1">
      <alignment horizontal="center" vertical="center"/>
    </xf>
    <xf numFmtId="38" fontId="8" fillId="0" borderId="106" xfId="2" applyFont="1" applyFill="1" applyBorder="1" applyAlignment="1">
      <alignment horizontal="left" vertical="center" indent="1"/>
    </xf>
    <xf numFmtId="38" fontId="8" fillId="0" borderId="146" xfId="2" applyFont="1" applyFill="1" applyBorder="1" applyAlignment="1">
      <alignment horizontal="left" vertical="center" indent="1"/>
    </xf>
    <xf numFmtId="38" fontId="8" fillId="0" borderId="69" xfId="2" applyFont="1" applyFill="1" applyBorder="1" applyAlignment="1">
      <alignment horizontal="left" vertical="center" indent="1"/>
    </xf>
    <xf numFmtId="38" fontId="8" fillId="0" borderId="137" xfId="2" applyFont="1" applyFill="1" applyBorder="1" applyAlignment="1">
      <alignment horizontal="left" vertical="center" indent="1"/>
    </xf>
    <xf numFmtId="38" fontId="8" fillId="5" borderId="146" xfId="2" applyFont="1" applyFill="1" applyBorder="1" applyAlignment="1">
      <alignment horizontal="center" vertical="center"/>
    </xf>
    <xf numFmtId="38" fontId="8" fillId="5" borderId="137" xfId="2" applyFont="1" applyFill="1" applyBorder="1" applyAlignment="1">
      <alignment horizontal="center" vertical="center"/>
    </xf>
    <xf numFmtId="38" fontId="8" fillId="5" borderId="107" xfId="2" applyFont="1" applyFill="1" applyBorder="1" applyAlignment="1">
      <alignment horizontal="center" vertical="center" wrapText="1"/>
    </xf>
    <xf numFmtId="38" fontId="8" fillId="5" borderId="143" xfId="2" applyFont="1" applyFill="1" applyBorder="1" applyAlignment="1">
      <alignment horizontal="center" vertical="center"/>
    </xf>
    <xf numFmtId="38" fontId="8" fillId="5" borderId="147" xfId="2" applyFont="1" applyFill="1" applyBorder="1" applyAlignment="1">
      <alignment horizontal="center" vertical="center"/>
    </xf>
    <xf numFmtId="38" fontId="11" fillId="0" borderId="104" xfId="2" applyFont="1" applyFill="1" applyBorder="1" applyAlignment="1">
      <alignment horizontal="center" vertical="center"/>
    </xf>
    <xf numFmtId="38" fontId="11" fillId="0" borderId="118" xfId="2" applyFont="1" applyFill="1" applyBorder="1" applyAlignment="1">
      <alignment horizontal="center" vertical="center"/>
    </xf>
    <xf numFmtId="38" fontId="8" fillId="5" borderId="107" xfId="2" applyFont="1" applyFill="1" applyBorder="1" applyAlignment="1">
      <alignment horizontal="center" vertical="center"/>
    </xf>
    <xf numFmtId="38" fontId="52" fillId="0" borderId="178" xfId="2" applyFont="1" applyFill="1" applyBorder="1" applyAlignment="1">
      <alignment horizontal="center" vertical="center"/>
    </xf>
    <xf numFmtId="38" fontId="52" fillId="0" borderId="65" xfId="2" applyFont="1" applyFill="1" applyBorder="1" applyAlignment="1">
      <alignment horizontal="center" vertical="center"/>
    </xf>
    <xf numFmtId="38" fontId="52" fillId="0" borderId="66" xfId="2" applyFont="1" applyFill="1" applyBorder="1" applyAlignment="1">
      <alignment horizontal="center" vertical="center"/>
    </xf>
    <xf numFmtId="38" fontId="8" fillId="0" borderId="64" xfId="2" applyFont="1" applyFill="1" applyBorder="1" applyAlignment="1">
      <alignment horizontal="center" vertical="center"/>
    </xf>
    <xf numFmtId="38" fontId="12" fillId="5" borderId="141" xfId="2" applyFont="1" applyFill="1" applyBorder="1" applyAlignment="1">
      <alignment horizontal="center" vertical="center"/>
    </xf>
    <xf numFmtId="38" fontId="12" fillId="5" borderId="139" xfId="2" applyFont="1" applyFill="1" applyBorder="1" applyAlignment="1">
      <alignment horizontal="center" vertical="center"/>
    </xf>
    <xf numFmtId="38" fontId="11" fillId="0" borderId="96" xfId="2" applyFont="1" applyFill="1" applyBorder="1" applyAlignment="1">
      <alignment horizontal="center" vertical="center"/>
    </xf>
    <xf numFmtId="38" fontId="11" fillId="0" borderId="108" xfId="2" applyFont="1" applyFill="1" applyBorder="1" applyAlignment="1">
      <alignment horizontal="center" vertical="center"/>
    </xf>
    <xf numFmtId="38" fontId="10" fillId="0" borderId="117" xfId="2" applyFont="1" applyFill="1" applyBorder="1" applyAlignment="1">
      <alignment horizontal="center" vertical="center"/>
    </xf>
    <xf numFmtId="38" fontId="10" fillId="0" borderId="140" xfId="2" applyFont="1" applyFill="1" applyBorder="1" applyAlignment="1">
      <alignment horizontal="center" vertical="center"/>
    </xf>
    <xf numFmtId="38" fontId="12" fillId="5" borderId="151" xfId="2" applyFont="1" applyFill="1" applyBorder="1" applyAlignment="1">
      <alignment horizontal="center" vertical="center"/>
    </xf>
    <xf numFmtId="38" fontId="12" fillId="5" borderId="32" xfId="2" applyFont="1" applyFill="1" applyBorder="1" applyAlignment="1">
      <alignment horizontal="center" vertical="center"/>
    </xf>
    <xf numFmtId="38" fontId="10" fillId="0" borderId="106" xfId="2" applyFont="1" applyFill="1" applyBorder="1" applyAlignment="1">
      <alignment horizontal="center" vertical="center"/>
    </xf>
    <xf numFmtId="38" fontId="10" fillId="0" borderId="56" xfId="2" applyFont="1" applyFill="1" applyBorder="1" applyAlignment="1">
      <alignment horizontal="center" vertical="center"/>
    </xf>
    <xf numFmtId="38" fontId="11" fillId="0" borderId="141" xfId="2" applyFont="1" applyFill="1" applyBorder="1" applyAlignment="1">
      <alignment horizontal="center" vertical="center"/>
    </xf>
    <xf numFmtId="38" fontId="11" fillId="0" borderId="94" xfId="2" applyFont="1" applyFill="1" applyBorder="1" applyAlignment="1">
      <alignment horizontal="center" vertical="center"/>
    </xf>
    <xf numFmtId="38" fontId="11" fillId="0" borderId="95" xfId="2" applyFont="1" applyFill="1" applyBorder="1" applyAlignment="1">
      <alignment horizontal="center" vertical="center"/>
    </xf>
    <xf numFmtId="38" fontId="10" fillId="0" borderId="165" xfId="2" applyFont="1" applyFill="1" applyBorder="1" applyAlignment="1">
      <alignment horizontal="left" vertical="center" indent="1"/>
    </xf>
    <xf numFmtId="38" fontId="10" fillId="0" borderId="149" xfId="2" applyFont="1" applyFill="1" applyBorder="1" applyAlignment="1">
      <alignment horizontal="left" vertical="center" indent="1"/>
    </xf>
    <xf numFmtId="38" fontId="45" fillId="0" borderId="58" xfId="2" applyFont="1" applyFill="1" applyBorder="1" applyAlignment="1">
      <alignment horizontal="right" vertical="center" shrinkToFit="1"/>
    </xf>
    <xf numFmtId="38" fontId="45" fillId="0" borderId="31" xfId="2" applyFont="1" applyFill="1" applyBorder="1" applyAlignment="1">
      <alignment horizontal="right" vertical="center" shrinkToFit="1"/>
    </xf>
    <xf numFmtId="38" fontId="10" fillId="0" borderId="65" xfId="2" applyFont="1" applyFill="1" applyBorder="1" applyAlignment="1">
      <alignment horizontal="left" vertical="center" indent="1"/>
    </xf>
    <xf numFmtId="38" fontId="10" fillId="0" borderId="59" xfId="2" applyFont="1" applyFill="1" applyBorder="1" applyAlignment="1">
      <alignment horizontal="left" vertical="center" indent="1"/>
    </xf>
    <xf numFmtId="38" fontId="12" fillId="0" borderId="0" xfId="2" applyFont="1" applyFill="1" applyBorder="1" applyAlignment="1">
      <alignment horizontal="center" vertical="center"/>
    </xf>
    <xf numFmtId="38" fontId="45" fillId="0" borderId="56" xfId="2" applyFont="1" applyFill="1" applyBorder="1" applyAlignment="1">
      <alignment horizontal="right" vertical="center" shrinkToFit="1"/>
    </xf>
    <xf numFmtId="38" fontId="12" fillId="5" borderId="106" xfId="2" applyFont="1" applyFill="1" applyBorder="1" applyAlignment="1">
      <alignment horizontal="center" vertical="center"/>
    </xf>
    <xf numFmtId="38" fontId="12" fillId="5" borderId="146" xfId="2" applyFont="1" applyFill="1" applyBorder="1" applyAlignment="1">
      <alignment horizontal="center" vertical="center"/>
    </xf>
    <xf numFmtId="38" fontId="10" fillId="0" borderId="178" xfId="2" applyFont="1" applyFill="1" applyBorder="1" applyAlignment="1">
      <alignment horizontal="center" vertical="center"/>
    </xf>
    <xf numFmtId="38" fontId="10" fillId="0" borderId="190" xfId="2" applyFont="1" applyFill="1" applyBorder="1" applyAlignment="1">
      <alignment horizontal="center" vertical="center"/>
    </xf>
    <xf numFmtId="38" fontId="10" fillId="0" borderId="136" xfId="2" applyFont="1" applyFill="1" applyBorder="1" applyAlignment="1">
      <alignment horizontal="center" vertical="center"/>
    </xf>
    <xf numFmtId="38" fontId="10" fillId="0" borderId="188" xfId="2" applyFont="1" applyFill="1" applyBorder="1" applyAlignment="1">
      <alignment horizontal="center" vertical="center"/>
    </xf>
    <xf numFmtId="38" fontId="10" fillId="0" borderId="65" xfId="2" applyFont="1" applyFill="1" applyBorder="1" applyAlignment="1">
      <alignment horizontal="center" vertical="center"/>
    </xf>
    <xf numFmtId="38" fontId="10" fillId="0" borderId="66" xfId="2" applyFont="1" applyFill="1" applyBorder="1" applyAlignment="1">
      <alignment horizontal="center" vertical="center"/>
    </xf>
    <xf numFmtId="38" fontId="8" fillId="5" borderId="198" xfId="2" applyFont="1" applyFill="1" applyBorder="1" applyAlignment="1">
      <alignment horizontal="center" vertical="center"/>
    </xf>
    <xf numFmtId="38" fontId="8" fillId="5" borderId="193" xfId="2" applyFont="1" applyFill="1" applyBorder="1" applyAlignment="1">
      <alignment horizontal="center" vertical="center"/>
    </xf>
    <xf numFmtId="38" fontId="8" fillId="5" borderId="182" xfId="2" applyFont="1" applyFill="1" applyBorder="1" applyAlignment="1">
      <alignment horizontal="center" vertical="center"/>
    </xf>
    <xf numFmtId="38" fontId="54" fillId="0" borderId="0" xfId="2" applyFont="1" applyFill="1" applyAlignment="1">
      <alignment horizontal="center" vertical="center" readingOrder="1"/>
    </xf>
    <xf numFmtId="38" fontId="22" fillId="8" borderId="166" xfId="2" applyFont="1" applyFill="1" applyBorder="1" applyAlignment="1">
      <alignment horizontal="center" vertical="center" readingOrder="1"/>
    </xf>
    <xf numFmtId="38" fontId="22" fillId="8" borderId="167" xfId="2" applyFont="1" applyFill="1" applyBorder="1" applyAlignment="1">
      <alignment horizontal="center" vertical="center" readingOrder="1"/>
    </xf>
    <xf numFmtId="38" fontId="22" fillId="8" borderId="168" xfId="2" applyFont="1" applyFill="1" applyBorder="1" applyAlignment="1">
      <alignment horizontal="center" vertical="center" readingOrder="1"/>
    </xf>
    <xf numFmtId="38" fontId="22" fillId="8" borderId="169" xfId="2" applyFont="1" applyFill="1" applyBorder="1" applyAlignment="1">
      <alignment horizontal="center" vertical="center" readingOrder="1"/>
    </xf>
    <xf numFmtId="38" fontId="22" fillId="8" borderId="141" xfId="2" applyFont="1" applyFill="1" applyBorder="1" applyAlignment="1">
      <alignment horizontal="center" vertical="center" readingOrder="1"/>
    </xf>
    <xf numFmtId="38" fontId="22" fillId="8" borderId="94" xfId="2" applyFont="1" applyFill="1" applyBorder="1" applyAlignment="1">
      <alignment horizontal="center" vertical="center" readingOrder="1"/>
    </xf>
    <xf numFmtId="38" fontId="22" fillId="8" borderId="95" xfId="2" applyFont="1" applyFill="1" applyBorder="1" applyAlignment="1">
      <alignment horizontal="center" vertical="center" readingOrder="1"/>
    </xf>
    <xf numFmtId="38" fontId="22" fillId="8" borderId="114" xfId="2" applyFont="1" applyFill="1" applyBorder="1" applyAlignment="1">
      <alignment horizontal="center" vertical="center" readingOrder="1"/>
    </xf>
    <xf numFmtId="38" fontId="22" fillId="8" borderId="115" xfId="2" applyFont="1" applyFill="1" applyBorder="1" applyAlignment="1">
      <alignment horizontal="center" vertical="center" readingOrder="1"/>
    </xf>
    <xf numFmtId="38" fontId="22" fillId="8" borderId="117" xfId="2" applyFont="1" applyFill="1" applyBorder="1" applyAlignment="1">
      <alignment horizontal="distributed" vertical="center" readingOrder="1"/>
    </xf>
    <xf numFmtId="38" fontId="22" fillId="8" borderId="139" xfId="2" applyFont="1" applyFill="1" applyBorder="1" applyAlignment="1">
      <alignment horizontal="distributed" vertical="center" readingOrder="1"/>
    </xf>
    <xf numFmtId="38" fontId="22" fillId="8" borderId="139" xfId="2" applyFont="1" applyFill="1" applyBorder="1" applyAlignment="1">
      <alignment horizontal="center" vertical="center" readingOrder="1"/>
    </xf>
    <xf numFmtId="38" fontId="47" fillId="13" borderId="27" xfId="2" applyFont="1" applyFill="1" applyBorder="1" applyAlignment="1">
      <alignment horizontal="center" vertical="center" readingOrder="1"/>
    </xf>
    <xf numFmtId="38" fontId="47" fillId="13" borderId="12" xfId="2" applyFont="1" applyFill="1" applyBorder="1" applyAlignment="1">
      <alignment horizontal="center" vertical="center" readingOrder="1"/>
    </xf>
    <xf numFmtId="38" fontId="47" fillId="13" borderId="24" xfId="2" applyFont="1" applyFill="1" applyBorder="1" applyAlignment="1">
      <alignment horizontal="center" vertical="center" readingOrder="1"/>
    </xf>
    <xf numFmtId="38" fontId="48" fillId="0" borderId="106" xfId="2" applyFont="1" applyFill="1" applyBorder="1" applyAlignment="1">
      <alignment horizontal="center" vertical="center" readingOrder="1"/>
    </xf>
    <xf numFmtId="38" fontId="48" fillId="0" borderId="56" xfId="2" applyFont="1" applyFill="1" applyBorder="1" applyAlignment="1">
      <alignment horizontal="center" vertical="center" readingOrder="1"/>
    </xf>
    <xf numFmtId="38" fontId="48" fillId="0" borderId="27" xfId="2" applyFont="1" applyFill="1" applyBorder="1" applyAlignment="1">
      <alignment horizontal="center" vertical="center" readingOrder="1"/>
    </xf>
    <xf numFmtId="38" fontId="48" fillId="0" borderId="12" xfId="2" applyFont="1" applyFill="1" applyBorder="1" applyAlignment="1">
      <alignment horizontal="center" vertical="center" readingOrder="1"/>
    </xf>
    <xf numFmtId="38" fontId="24" fillId="0" borderId="56" xfId="2" applyFont="1" applyFill="1" applyBorder="1" applyAlignment="1">
      <alignment horizontal="center" vertical="center" readingOrder="1"/>
    </xf>
    <xf numFmtId="38" fontId="24" fillId="0" borderId="146" xfId="2" applyFont="1" applyFill="1" applyBorder="1" applyAlignment="1">
      <alignment horizontal="center" vertical="center" readingOrder="1"/>
    </xf>
    <xf numFmtId="38" fontId="49" fillId="0" borderId="178" xfId="2" applyFont="1" applyFill="1" applyBorder="1" applyAlignment="1">
      <alignment horizontal="right" vertical="center" readingOrder="1"/>
    </xf>
    <xf numFmtId="38" fontId="49" fillId="0" borderId="56" xfId="2" applyFont="1" applyFill="1" applyBorder="1" applyAlignment="1">
      <alignment horizontal="right" vertical="center" readingOrder="1"/>
    </xf>
    <xf numFmtId="38" fontId="48" fillId="0" borderId="145" xfId="2" applyFont="1" applyFill="1" applyBorder="1" applyAlignment="1">
      <alignment horizontal="distributed" vertical="center" readingOrder="1"/>
    </xf>
    <xf numFmtId="38" fontId="48" fillId="0" borderId="1" xfId="2" applyFont="1" applyFill="1" applyBorder="1" applyAlignment="1">
      <alignment horizontal="distributed" vertical="center" readingOrder="1"/>
    </xf>
    <xf numFmtId="38" fontId="49" fillId="0" borderId="109" xfId="2" applyFont="1" applyFill="1" applyBorder="1" applyAlignment="1">
      <alignment horizontal="right" vertical="center" readingOrder="1"/>
    </xf>
    <xf numFmtId="38" fontId="49" fillId="0" borderId="1" xfId="2" applyFont="1" applyFill="1" applyBorder="1" applyAlignment="1">
      <alignment horizontal="right" vertical="center" readingOrder="1"/>
    </xf>
    <xf numFmtId="38" fontId="24" fillId="0" borderId="19" xfId="2" applyFont="1" applyFill="1" applyBorder="1" applyAlignment="1">
      <alignment horizontal="center" vertical="center" readingOrder="1"/>
    </xf>
    <xf numFmtId="38" fontId="24" fillId="0" borderId="31" xfId="2" applyFont="1" applyFill="1" applyBorder="1" applyAlignment="1">
      <alignment horizontal="center" vertical="center" readingOrder="1"/>
    </xf>
    <xf numFmtId="38" fontId="49" fillId="0" borderId="58" xfId="2" applyFont="1" applyFill="1" applyBorder="1" applyAlignment="1">
      <alignment horizontal="right" vertical="center" readingOrder="1"/>
    </xf>
    <xf numFmtId="38" fontId="49" fillId="0" borderId="19" xfId="2" applyFont="1" applyFill="1" applyBorder="1" applyAlignment="1">
      <alignment horizontal="right" vertical="center" readingOrder="1"/>
    </xf>
    <xf numFmtId="38" fontId="49" fillId="0" borderId="12" xfId="2" applyFont="1" applyFill="1" applyBorder="1" applyAlignment="1">
      <alignment horizontal="right" vertical="center" readingOrder="1"/>
    </xf>
    <xf numFmtId="38" fontId="21" fillId="0" borderId="27" xfId="2" applyFont="1" applyFill="1" applyBorder="1" applyAlignment="1">
      <alignment horizontal="distributed" vertical="center" shrinkToFit="1" readingOrder="1"/>
    </xf>
    <xf numFmtId="38" fontId="21" fillId="0" borderId="12" xfId="2" applyFont="1" applyFill="1" applyBorder="1" applyAlignment="1">
      <alignment horizontal="distributed" vertical="center" shrinkToFit="1" readingOrder="1"/>
    </xf>
    <xf numFmtId="38" fontId="49" fillId="0" borderId="66" xfId="2" applyFont="1" applyFill="1" applyBorder="1" applyAlignment="1">
      <alignment horizontal="right" vertical="center" readingOrder="1"/>
    </xf>
    <xf numFmtId="38" fontId="48" fillId="0" borderId="105" xfId="2" applyFont="1" applyFill="1" applyBorder="1" applyAlignment="1">
      <alignment horizontal="center" vertical="center" readingOrder="1"/>
    </xf>
    <xf numFmtId="38" fontId="48" fillId="0" borderId="64" xfId="2" applyFont="1" applyFill="1" applyBorder="1" applyAlignment="1">
      <alignment horizontal="center" vertical="center" readingOrder="1"/>
    </xf>
    <xf numFmtId="38" fontId="24" fillId="0" borderId="3" xfId="2" applyFont="1" applyFill="1" applyBorder="1" applyAlignment="1">
      <alignment horizontal="distributed" vertical="center" readingOrder="1"/>
    </xf>
    <xf numFmtId="38" fontId="24" fillId="0" borderId="23" xfId="2" applyFont="1" applyFill="1" applyBorder="1" applyAlignment="1">
      <alignment horizontal="distributed" vertical="center" readingOrder="1"/>
    </xf>
    <xf numFmtId="38" fontId="49" fillId="0" borderId="60" xfId="2" applyFont="1" applyFill="1" applyBorder="1" applyAlignment="1">
      <alignment horizontal="right" vertical="center" readingOrder="1"/>
    </xf>
    <xf numFmtId="38" fontId="49" fillId="0" borderId="3" xfId="2" applyFont="1" applyFill="1" applyBorder="1" applyAlignment="1">
      <alignment horizontal="right" vertical="center" readingOrder="1"/>
    </xf>
    <xf numFmtId="38" fontId="24" fillId="0" borderId="2" xfId="2" applyFont="1" applyFill="1" applyBorder="1" applyAlignment="1">
      <alignment horizontal="center" vertical="center" readingOrder="1"/>
    </xf>
    <xf numFmtId="38" fontId="24" fillId="0" borderId="4" xfId="2" applyFont="1" applyFill="1" applyBorder="1" applyAlignment="1">
      <alignment horizontal="center" vertical="center" readingOrder="1"/>
    </xf>
    <xf numFmtId="38" fontId="49" fillId="0" borderId="57" xfId="2" applyFont="1" applyFill="1" applyBorder="1" applyAlignment="1">
      <alignment horizontal="right" vertical="center" readingOrder="1"/>
    </xf>
    <xf numFmtId="38" fontId="49" fillId="0" borderId="2" xfId="2" applyFont="1" applyFill="1" applyBorder="1" applyAlignment="1">
      <alignment horizontal="right" vertical="center" readingOrder="1"/>
    </xf>
    <xf numFmtId="38" fontId="48" fillId="0" borderId="27" xfId="2" applyFont="1" applyFill="1" applyBorder="1" applyAlignment="1">
      <alignment horizontal="distributed" vertical="center" readingOrder="1"/>
    </xf>
    <xf numFmtId="38" fontId="48" fillId="0" borderId="12" xfId="2" applyFont="1" applyFill="1" applyBorder="1" applyAlignment="1">
      <alignment horizontal="distributed" vertical="center" readingOrder="1"/>
    </xf>
    <xf numFmtId="38" fontId="24" fillId="0" borderId="12" xfId="2" applyFont="1" applyFill="1" applyBorder="1" applyAlignment="1">
      <alignment horizontal="center" vertical="center" readingOrder="1"/>
    </xf>
    <xf numFmtId="38" fontId="24" fillId="0" borderId="61" xfId="2" applyFont="1" applyFill="1" applyBorder="1" applyAlignment="1">
      <alignment horizontal="center" vertical="center" readingOrder="1"/>
    </xf>
    <xf numFmtId="38" fontId="48" fillId="0" borderId="105" xfId="2" applyFont="1" applyFill="1" applyBorder="1" applyAlignment="1">
      <alignment horizontal="distributed" vertical="center" textRotation="255" readingOrder="1"/>
    </xf>
    <xf numFmtId="38" fontId="48" fillId="0" borderId="64" xfId="2" applyFont="1" applyFill="1" applyBorder="1" applyAlignment="1">
      <alignment horizontal="distributed" vertical="center" textRotation="255" readingOrder="1"/>
    </xf>
    <xf numFmtId="38" fontId="48" fillId="0" borderId="27" xfId="2" applyFont="1" applyFill="1" applyBorder="1" applyAlignment="1">
      <alignment horizontal="distributed" vertical="center" textRotation="255" readingOrder="1"/>
    </xf>
    <xf numFmtId="38" fontId="16" fillId="0" borderId="105" xfId="2" applyFont="1" applyFill="1" applyBorder="1" applyAlignment="1">
      <alignment horizontal="distributed" vertical="center" shrinkToFit="1" readingOrder="1"/>
    </xf>
    <xf numFmtId="38" fontId="16" fillId="0" borderId="63" xfId="2" applyFont="1" applyFill="1" applyBorder="1" applyAlignment="1">
      <alignment horizontal="distributed" vertical="center" shrinkToFit="1" readingOrder="1"/>
    </xf>
    <xf numFmtId="38" fontId="16" fillId="0" borderId="64" xfId="2" applyFont="1" applyFill="1" applyBorder="1" applyAlignment="1">
      <alignment horizontal="distributed" vertical="center" shrinkToFit="1" readingOrder="1"/>
    </xf>
    <xf numFmtId="38" fontId="16" fillId="0" borderId="0" xfId="2" applyFont="1" applyFill="1" applyBorder="1" applyAlignment="1">
      <alignment horizontal="distributed" vertical="center" shrinkToFit="1" readingOrder="1"/>
    </xf>
    <xf numFmtId="38" fontId="16" fillId="0" borderId="27" xfId="2" applyFont="1" applyFill="1" applyBorder="1" applyAlignment="1">
      <alignment horizontal="distributed" vertical="center" shrinkToFit="1" readingOrder="1"/>
    </xf>
    <xf numFmtId="38" fontId="16" fillId="0" borderId="12" xfId="2" applyFont="1" applyFill="1" applyBorder="1" applyAlignment="1">
      <alignment horizontal="distributed" vertical="center" shrinkToFit="1" readingOrder="1"/>
    </xf>
    <xf numFmtId="38" fontId="49" fillId="0" borderId="119" xfId="2" applyFont="1" applyFill="1" applyBorder="1" applyAlignment="1">
      <alignment horizontal="right" vertical="center" readingOrder="1"/>
    </xf>
    <xf numFmtId="38" fontId="49" fillId="0" borderId="63" xfId="2" applyFont="1" applyFill="1" applyBorder="1" applyAlignment="1">
      <alignment horizontal="right" vertical="center" readingOrder="1"/>
    </xf>
    <xf numFmtId="38" fontId="25" fillId="13" borderId="27" xfId="2" applyFont="1" applyFill="1" applyBorder="1" applyAlignment="1">
      <alignment horizontal="center" vertical="center" readingOrder="1"/>
    </xf>
    <xf numFmtId="38" fontId="25" fillId="13" borderId="12" xfId="2" applyFont="1" applyFill="1" applyBorder="1" applyAlignment="1">
      <alignment horizontal="center" vertical="center" readingOrder="1"/>
    </xf>
    <xf numFmtId="38" fontId="25" fillId="13" borderId="24" xfId="2" applyFont="1" applyFill="1" applyBorder="1" applyAlignment="1">
      <alignment horizontal="center" vertical="center" readingOrder="1"/>
    </xf>
    <xf numFmtId="38" fontId="49" fillId="0" borderId="153" xfId="2" applyFont="1" applyFill="1" applyBorder="1" applyAlignment="1">
      <alignment horizontal="right" vertical="center" readingOrder="1"/>
    </xf>
    <xf numFmtId="38" fontId="49" fillId="0" borderId="22" xfId="2" applyFont="1" applyFill="1" applyBorder="1" applyAlignment="1">
      <alignment horizontal="right" vertical="center" readingOrder="1"/>
    </xf>
    <xf numFmtId="38" fontId="48" fillId="0" borderId="105" xfId="2" applyFont="1" applyFill="1" applyBorder="1" applyAlignment="1">
      <alignment horizontal="distributed" vertical="center" readingOrder="1"/>
    </xf>
    <xf numFmtId="38" fontId="48" fillId="0" borderId="63" xfId="2" applyFont="1" applyFill="1" applyBorder="1" applyAlignment="1">
      <alignment horizontal="distributed" vertical="center" readingOrder="1"/>
    </xf>
    <xf numFmtId="38" fontId="18" fillId="0" borderId="145" xfId="2" applyFont="1" applyFill="1" applyBorder="1" applyAlignment="1">
      <alignment horizontal="distributed" vertical="center" shrinkToFit="1" readingOrder="1"/>
    </xf>
    <xf numFmtId="38" fontId="18" fillId="0" borderId="1" xfId="2" applyFont="1" applyFill="1" applyBorder="1" applyAlignment="1">
      <alignment horizontal="distributed" vertical="center" shrinkToFit="1" readingOrder="1"/>
    </xf>
    <xf numFmtId="38" fontId="48" fillId="0" borderId="64" xfId="2" applyFont="1" applyFill="1" applyBorder="1" applyAlignment="1">
      <alignment horizontal="distributed" vertical="center" readingOrder="1"/>
    </xf>
    <xf numFmtId="38" fontId="48" fillId="0" borderId="0" xfId="2" applyFont="1" applyFill="1" applyBorder="1" applyAlignment="1">
      <alignment horizontal="distributed" vertical="center" readingOrder="1"/>
    </xf>
    <xf numFmtId="38" fontId="24" fillId="0" borderId="0" xfId="2" applyFont="1" applyFill="1" applyBorder="1" applyAlignment="1">
      <alignment horizontal="center" vertical="center" readingOrder="1"/>
    </xf>
    <xf numFmtId="38" fontId="24" fillId="0" borderId="59" xfId="2" applyFont="1" applyFill="1" applyBorder="1" applyAlignment="1">
      <alignment horizontal="center" vertical="center" readingOrder="1"/>
    </xf>
    <xf numFmtId="38" fontId="16" fillId="0" borderId="145" xfId="2" applyFont="1" applyFill="1" applyBorder="1" applyAlignment="1">
      <alignment horizontal="distributed" vertical="center" shrinkToFit="1" readingOrder="1"/>
    </xf>
    <xf numFmtId="38" fontId="16" fillId="0" borderId="1" xfId="2" applyFont="1" applyFill="1" applyBorder="1" applyAlignment="1">
      <alignment horizontal="distributed" vertical="center" shrinkToFit="1" readingOrder="1"/>
    </xf>
    <xf numFmtId="0" fontId="50" fillId="0" borderId="63" xfId="3" applyFont="1" applyBorder="1" applyAlignment="1">
      <alignment horizontal="distributed" vertical="center" readingOrder="1"/>
    </xf>
    <xf numFmtId="0" fontId="50" fillId="0" borderId="64" xfId="3" applyFont="1" applyBorder="1" applyAlignment="1">
      <alignment horizontal="distributed" vertical="center" readingOrder="1"/>
    </xf>
    <xf numFmtId="0" fontId="50" fillId="0" borderId="0" xfId="3" applyFont="1" applyAlignment="1">
      <alignment horizontal="distributed" vertical="center" readingOrder="1"/>
    </xf>
    <xf numFmtId="0" fontId="50" fillId="0" borderId="27" xfId="3" applyFont="1" applyBorder="1" applyAlignment="1">
      <alignment horizontal="distributed" vertical="center" readingOrder="1"/>
    </xf>
    <xf numFmtId="0" fontId="50" fillId="0" borderId="12" xfId="3" applyFont="1" applyBorder="1" applyAlignment="1">
      <alignment horizontal="distributed" vertical="center" readingOrder="1"/>
    </xf>
    <xf numFmtId="38" fontId="47" fillId="13" borderId="145" xfId="2" applyFont="1" applyFill="1" applyBorder="1" applyAlignment="1">
      <alignment horizontal="center" vertical="center" readingOrder="1"/>
    </xf>
    <xf numFmtId="38" fontId="47" fillId="13" borderId="1" xfId="2" applyFont="1" applyFill="1" applyBorder="1" applyAlignment="1">
      <alignment horizontal="center" vertical="center" readingOrder="1"/>
    </xf>
    <xf numFmtId="38" fontId="47" fillId="13" borderId="26" xfId="2" applyFont="1" applyFill="1" applyBorder="1" applyAlignment="1">
      <alignment horizontal="center" vertical="center" readingOrder="1"/>
    </xf>
    <xf numFmtId="38" fontId="49" fillId="0" borderId="65" xfId="2" applyFont="1" applyFill="1" applyBorder="1" applyAlignment="1">
      <alignment horizontal="right" vertical="center" readingOrder="1"/>
    </xf>
    <xf numFmtId="38" fontId="49" fillId="0" borderId="0" xfId="2" applyFont="1" applyFill="1" applyBorder="1" applyAlignment="1">
      <alignment horizontal="right" vertical="center" readingOrder="1"/>
    </xf>
    <xf numFmtId="38" fontId="15" fillId="0" borderId="145" xfId="2" applyFont="1" applyFill="1" applyBorder="1" applyAlignment="1">
      <alignment horizontal="distributed" vertical="center" shrinkToFit="1" readingOrder="1"/>
    </xf>
    <xf numFmtId="38" fontId="15" fillId="0" borderId="1" xfId="2" applyFont="1" applyFill="1" applyBorder="1" applyAlignment="1">
      <alignment horizontal="distributed" vertical="center" shrinkToFit="1" readingOrder="1"/>
    </xf>
    <xf numFmtId="38" fontId="55" fillId="0" borderId="105" xfId="2" applyFont="1" applyFill="1" applyBorder="1" applyAlignment="1">
      <alignment horizontal="distributed" vertical="center" readingOrder="1"/>
    </xf>
    <xf numFmtId="38" fontId="55" fillId="0" borderId="63" xfId="2" applyFont="1" applyFill="1" applyBorder="1" applyAlignment="1">
      <alignment horizontal="distributed" vertical="center" readingOrder="1"/>
    </xf>
    <xf numFmtId="38" fontId="55" fillId="0" borderId="27" xfId="2" applyFont="1" applyFill="1" applyBorder="1" applyAlignment="1">
      <alignment horizontal="distributed" vertical="center" readingOrder="1"/>
    </xf>
    <xf numFmtId="38" fontId="55" fillId="0" borderId="12" xfId="2" applyFont="1" applyFill="1" applyBorder="1" applyAlignment="1">
      <alignment horizontal="distributed" vertical="center" readingOrder="1"/>
    </xf>
    <xf numFmtId="38" fontId="24" fillId="0" borderId="63" xfId="2" applyFont="1" applyFill="1" applyBorder="1" applyAlignment="1">
      <alignment horizontal="center" vertical="center" readingOrder="1"/>
    </xf>
    <xf numFmtId="38" fontId="24" fillId="0" borderId="120" xfId="2" applyFont="1" applyFill="1" applyBorder="1" applyAlignment="1">
      <alignment horizontal="center" vertical="center" readingOrder="1"/>
    </xf>
    <xf numFmtId="38" fontId="49" fillId="0" borderId="191" xfId="2" applyFont="1" applyFill="1" applyBorder="1" applyAlignment="1">
      <alignment horizontal="right" vertical="center" readingOrder="1"/>
    </xf>
    <xf numFmtId="38" fontId="49" fillId="0" borderId="192" xfId="2" applyFont="1" applyFill="1" applyBorder="1" applyAlignment="1">
      <alignment horizontal="right" vertical="center" readingOrder="1"/>
    </xf>
    <xf numFmtId="38" fontId="24" fillId="0" borderId="145" xfId="2" applyFont="1" applyFill="1" applyBorder="1" applyAlignment="1">
      <alignment horizontal="distributed" vertical="center" shrinkToFit="1" readingOrder="1"/>
    </xf>
    <xf numFmtId="38" fontId="24" fillId="0" borderId="1" xfId="2" applyFont="1" applyFill="1" applyBorder="1" applyAlignment="1">
      <alignment horizontal="distributed" vertical="center" shrinkToFit="1" readingOrder="1"/>
    </xf>
    <xf numFmtId="38" fontId="48" fillId="0" borderId="157" xfId="2" applyFont="1" applyFill="1" applyBorder="1" applyAlignment="1">
      <alignment horizontal="distributed" vertical="center" readingOrder="1"/>
    </xf>
    <xf numFmtId="38" fontId="48" fillId="0" borderId="158" xfId="2" applyFont="1" applyFill="1" applyBorder="1" applyAlignment="1">
      <alignment horizontal="distributed" vertical="center" readingOrder="1"/>
    </xf>
    <xf numFmtId="38" fontId="24" fillId="0" borderId="159" xfId="2" applyFont="1" applyFill="1" applyBorder="1" applyAlignment="1">
      <alignment horizontal="distributed" vertical="center" readingOrder="1"/>
    </xf>
    <xf numFmtId="38" fontId="24" fillId="0" borderId="160" xfId="2" applyFont="1" applyFill="1" applyBorder="1" applyAlignment="1">
      <alignment horizontal="distributed" vertical="center" readingOrder="1"/>
    </xf>
    <xf numFmtId="38" fontId="49" fillId="0" borderId="13" xfId="2" applyFont="1" applyFill="1" applyBorder="1" applyAlignment="1">
      <alignment horizontal="right" vertical="center" readingOrder="1"/>
    </xf>
    <xf numFmtId="38" fontId="24" fillId="0" borderId="27" xfId="2" applyFont="1" applyFill="1" applyBorder="1" applyAlignment="1">
      <alignment horizontal="distributed" vertical="center" shrinkToFit="1" readingOrder="1"/>
    </xf>
    <xf numFmtId="38" fontId="24" fillId="0" borderId="12" xfId="2" applyFont="1" applyFill="1" applyBorder="1" applyAlignment="1">
      <alignment horizontal="distributed" vertical="center" shrinkToFit="1" readingOrder="1"/>
    </xf>
    <xf numFmtId="38" fontId="49" fillId="0" borderId="5" xfId="2" applyFont="1" applyFill="1" applyBorder="1" applyAlignment="1">
      <alignment horizontal="right" vertical="center" readingOrder="1"/>
    </xf>
    <xf numFmtId="38" fontId="25" fillId="13" borderId="145" xfId="2" applyFont="1" applyFill="1" applyBorder="1" applyAlignment="1">
      <alignment horizontal="center" vertical="center" readingOrder="1"/>
    </xf>
    <xf numFmtId="38" fontId="25" fillId="13" borderId="1" xfId="2" applyFont="1" applyFill="1" applyBorder="1" applyAlignment="1">
      <alignment horizontal="center" vertical="center" readingOrder="1"/>
    </xf>
    <xf numFmtId="38" fontId="25" fillId="13" borderId="26" xfId="2" applyFont="1" applyFill="1" applyBorder="1" applyAlignment="1">
      <alignment horizontal="center" vertical="center" readingOrder="1"/>
    </xf>
    <xf numFmtId="38" fontId="48" fillId="0" borderId="145" xfId="2" applyFont="1" applyFill="1" applyBorder="1" applyAlignment="1">
      <alignment horizontal="center" vertical="center" readingOrder="1"/>
    </xf>
    <xf numFmtId="38" fontId="48" fillId="0" borderId="1" xfId="2" applyFont="1" applyFill="1" applyBorder="1" applyAlignment="1">
      <alignment horizontal="center" vertical="center" readingOrder="1"/>
    </xf>
    <xf numFmtId="38" fontId="24" fillId="0" borderId="1" xfId="2" applyFont="1" applyFill="1" applyBorder="1" applyAlignment="1">
      <alignment horizontal="distributed" vertical="center" readingOrder="1"/>
    </xf>
    <xf numFmtId="38" fontId="24" fillId="0" borderId="48" xfId="2" applyFont="1" applyFill="1" applyBorder="1" applyAlignment="1">
      <alignment horizontal="distributed" vertical="center" readingOrder="1"/>
    </xf>
    <xf numFmtId="38" fontId="24" fillId="0" borderId="13" xfId="2" applyFont="1" applyFill="1" applyBorder="1" applyAlignment="1">
      <alignment horizontal="distributed" vertical="center" readingOrder="1"/>
    </xf>
    <xf numFmtId="38" fontId="49" fillId="0" borderId="47" xfId="2" applyFont="1" applyFill="1" applyBorder="1" applyAlignment="1">
      <alignment horizontal="right" vertical="center" readingOrder="1"/>
    </xf>
    <xf numFmtId="38" fontId="49" fillId="0" borderId="68" xfId="2" applyFont="1" applyFill="1" applyBorder="1" applyAlignment="1">
      <alignment horizontal="right" vertical="center" readingOrder="1"/>
    </xf>
    <xf numFmtId="38" fontId="24" fillId="0" borderId="145" xfId="2" applyFont="1" applyFill="1" applyBorder="1" applyAlignment="1">
      <alignment horizontal="distributed" vertical="center" readingOrder="1"/>
    </xf>
    <xf numFmtId="38" fontId="24" fillId="0" borderId="105" xfId="2" applyFont="1" applyFill="1" applyBorder="1" applyAlignment="1">
      <alignment horizontal="distributed" vertical="center" readingOrder="1"/>
    </xf>
    <xf numFmtId="38" fontId="24" fillId="0" borderId="27" xfId="2" applyFont="1" applyFill="1" applyBorder="1" applyAlignment="1">
      <alignment horizontal="distributed" vertical="center" readingOrder="1"/>
    </xf>
    <xf numFmtId="38" fontId="56" fillId="0" borderId="145" xfId="2" applyFont="1" applyFill="1" applyBorder="1" applyAlignment="1">
      <alignment horizontal="distributed" vertical="center" shrinkToFit="1" readingOrder="1"/>
    </xf>
    <xf numFmtId="38" fontId="56" fillId="0" borderId="1" xfId="2" applyFont="1" applyFill="1" applyBorder="1" applyAlignment="1">
      <alignment horizontal="distributed" vertical="center" shrinkToFit="1" readingOrder="1"/>
    </xf>
    <xf numFmtId="38" fontId="24" fillId="0" borderId="1" xfId="2" applyFont="1" applyFill="1" applyBorder="1" applyAlignment="1">
      <alignment horizontal="center" vertical="center" readingOrder="1"/>
    </xf>
    <xf numFmtId="38" fontId="49" fillId="0" borderId="16" xfId="2" applyFont="1" applyFill="1" applyBorder="1" applyAlignment="1">
      <alignment horizontal="right" vertical="center" readingOrder="1"/>
    </xf>
    <xf numFmtId="38" fontId="48" fillId="0" borderId="145" xfId="2" applyFont="1" applyFill="1" applyBorder="1" applyAlignment="1">
      <alignment horizontal="distributed" vertical="center" shrinkToFit="1" readingOrder="1"/>
    </xf>
    <xf numFmtId="38" fontId="48" fillId="0" borderId="1" xfId="2" applyFont="1" applyFill="1" applyBorder="1" applyAlignment="1">
      <alignment horizontal="distributed" vertical="center" shrinkToFit="1" readingOrder="1"/>
    </xf>
    <xf numFmtId="38" fontId="24" fillId="0" borderId="63" xfId="2" applyFont="1" applyFill="1" applyBorder="1" applyAlignment="1">
      <alignment horizontal="distributed" vertical="center" readingOrder="1"/>
    </xf>
    <xf numFmtId="38" fontId="24" fillId="0" borderId="120" xfId="2" applyFont="1" applyFill="1" applyBorder="1" applyAlignment="1">
      <alignment horizontal="distributed" vertical="center" readingOrder="1"/>
    </xf>
    <xf numFmtId="38" fontId="48" fillId="0" borderId="105" xfId="2" applyFont="1" applyFill="1" applyBorder="1" applyAlignment="1">
      <alignment horizontal="center" vertical="center" shrinkToFit="1" readingOrder="1"/>
    </xf>
    <xf numFmtId="38" fontId="48" fillId="0" borderId="63" xfId="2" applyFont="1" applyFill="1" applyBorder="1" applyAlignment="1">
      <alignment horizontal="center" vertical="center" shrinkToFit="1" readingOrder="1"/>
    </xf>
    <xf numFmtId="38" fontId="48" fillId="0" borderId="27" xfId="2" applyFont="1" applyFill="1" applyBorder="1" applyAlignment="1">
      <alignment horizontal="center" vertical="center" shrinkToFit="1" readingOrder="1"/>
    </xf>
    <xf numFmtId="38" fontId="48" fillId="0" borderId="12" xfId="2" applyFont="1" applyFill="1" applyBorder="1" applyAlignment="1">
      <alignment horizontal="center" vertical="center" shrinkToFit="1" readingOrder="1"/>
    </xf>
    <xf numFmtId="0" fontId="50" fillId="0" borderId="1" xfId="3" applyFont="1" applyBorder="1" applyAlignment="1">
      <alignment horizontal="distributed" vertical="center" readingOrder="1"/>
    </xf>
    <xf numFmtId="38" fontId="15" fillId="0" borderId="69" xfId="2" applyFont="1" applyFill="1" applyBorder="1" applyAlignment="1">
      <alignment horizontal="distributed" vertical="center" shrinkToFit="1" readingOrder="1"/>
    </xf>
    <xf numFmtId="0" fontId="1" fillId="0" borderId="67" xfId="3" applyBorder="1" applyAlignment="1">
      <alignment horizontal="distributed" vertical="center" shrinkToFit="1" readingOrder="1"/>
    </xf>
    <xf numFmtId="38" fontId="49" fillId="0" borderId="136" xfId="2" applyFont="1" applyFill="1" applyBorder="1" applyAlignment="1">
      <alignment horizontal="right" vertical="center" readingOrder="1"/>
    </xf>
    <xf numFmtId="38" fontId="49" fillId="0" borderId="67" xfId="2" applyFont="1" applyFill="1" applyBorder="1" applyAlignment="1">
      <alignment horizontal="right" vertical="center" readingOrder="1"/>
    </xf>
    <xf numFmtId="38" fontId="24" fillId="0" borderId="22" xfId="2" applyFont="1" applyFill="1" applyBorder="1" applyAlignment="1">
      <alignment horizontal="center" vertical="center" readingOrder="1"/>
    </xf>
    <xf numFmtId="38" fontId="24" fillId="0" borderId="62" xfId="2" applyFont="1" applyFill="1" applyBorder="1" applyAlignment="1">
      <alignment horizontal="center" vertical="center" readingOrder="1"/>
    </xf>
    <xf numFmtId="38" fontId="48" fillId="0" borderId="105" xfId="2" applyFont="1" applyFill="1" applyBorder="1" applyAlignment="1">
      <alignment horizontal="center" vertical="center" wrapText="1" readingOrder="1"/>
    </xf>
    <xf numFmtId="38" fontId="48" fillId="0" borderId="63" xfId="2" applyFont="1" applyFill="1" applyBorder="1" applyAlignment="1">
      <alignment horizontal="center" vertical="center" wrapText="1" readingOrder="1"/>
    </xf>
    <xf numFmtId="38" fontId="48" fillId="0" borderId="64" xfId="2" applyFont="1" applyFill="1" applyBorder="1" applyAlignment="1">
      <alignment horizontal="center" vertical="center" wrapText="1" readingOrder="1"/>
    </xf>
    <xf numFmtId="38" fontId="48" fillId="0" borderId="0" xfId="2" applyFont="1" applyFill="1" applyBorder="1" applyAlignment="1">
      <alignment horizontal="center" vertical="center" wrapText="1" readingOrder="1"/>
    </xf>
    <xf numFmtId="38" fontId="48" fillId="0" borderId="27" xfId="2" applyFont="1" applyFill="1" applyBorder="1" applyAlignment="1">
      <alignment horizontal="center" vertical="center" wrapText="1" readingOrder="1"/>
    </xf>
    <xf numFmtId="38" fontId="48" fillId="0" borderId="12" xfId="2" applyFont="1" applyFill="1" applyBorder="1" applyAlignment="1">
      <alignment horizontal="center" vertical="center" wrapText="1" readingOrder="1"/>
    </xf>
    <xf numFmtId="38" fontId="48" fillId="0" borderId="63" xfId="2" applyFont="1" applyFill="1" applyBorder="1" applyAlignment="1">
      <alignment horizontal="center" vertical="center" readingOrder="1"/>
    </xf>
    <xf numFmtId="38" fontId="48" fillId="0" borderId="0" xfId="2" applyFont="1" applyFill="1" applyBorder="1" applyAlignment="1">
      <alignment horizontal="center" vertical="center" readingOrder="1"/>
    </xf>
    <xf numFmtId="38" fontId="48" fillId="0" borderId="69" xfId="2" applyFont="1" applyFill="1" applyBorder="1" applyAlignment="1">
      <alignment horizontal="center" vertical="center" readingOrder="1"/>
    </xf>
    <xf numFmtId="38" fontId="48" fillId="0" borderId="67" xfId="2" applyFont="1" applyFill="1" applyBorder="1" applyAlignment="1">
      <alignment horizontal="center" vertical="center" readingOrder="1"/>
    </xf>
    <xf numFmtId="38" fontId="49" fillId="0" borderId="104" xfId="2" applyFont="1" applyFill="1" applyBorder="1" applyAlignment="1">
      <alignment horizontal="right" vertical="center" readingOrder="1"/>
    </xf>
    <xf numFmtId="38" fontId="49" fillId="0" borderId="110" xfId="2" applyFont="1" applyFill="1" applyBorder="1" applyAlignment="1">
      <alignment horizontal="right" vertical="center" readingOrder="1"/>
    </xf>
    <xf numFmtId="38" fontId="22" fillId="8" borderId="117" xfId="2" applyFont="1" applyFill="1" applyBorder="1" applyAlignment="1">
      <alignment horizontal="center" vertical="center" shrinkToFit="1" readingOrder="1"/>
    </xf>
    <xf numFmtId="38" fontId="22" fillId="8" borderId="139" xfId="2" applyFont="1" applyFill="1" applyBorder="1" applyAlignment="1">
      <alignment horizontal="center" vertical="center" shrinkToFit="1" readingOrder="1"/>
    </xf>
    <xf numFmtId="38" fontId="24" fillId="0" borderId="30" xfId="2" applyFont="1" applyFill="1" applyBorder="1" applyAlignment="1">
      <alignment horizontal="center" vertical="center" readingOrder="1"/>
    </xf>
    <xf numFmtId="38" fontId="24" fillId="0" borderId="32" xfId="2" applyFont="1" applyFill="1" applyBorder="1" applyAlignment="1">
      <alignment horizontal="center" vertical="center" readingOrder="1"/>
    </xf>
    <xf numFmtId="38" fontId="49" fillId="0" borderId="154" xfId="2" applyFont="1" applyFill="1" applyBorder="1" applyAlignment="1">
      <alignment horizontal="right" vertical="center" readingOrder="1"/>
    </xf>
    <xf numFmtId="38" fontId="49" fillId="0" borderId="30" xfId="2" applyFont="1" applyFill="1" applyBorder="1" applyAlignment="1">
      <alignment horizontal="right" vertical="center" readingOrder="1"/>
    </xf>
    <xf numFmtId="38" fontId="48" fillId="0" borderId="144" xfId="2" applyFont="1" applyFill="1" applyBorder="1" applyAlignment="1">
      <alignment horizontal="distributed" vertical="center" readingOrder="1"/>
    </xf>
    <xf numFmtId="38" fontId="48" fillId="0" borderId="110" xfId="2" applyFont="1" applyFill="1" applyBorder="1" applyAlignment="1">
      <alignment horizontal="distributed" vertical="center" readingOrder="1"/>
    </xf>
    <xf numFmtId="38" fontId="47" fillId="9" borderId="145" xfId="2" applyFont="1" applyFill="1" applyBorder="1" applyAlignment="1">
      <alignment horizontal="center" vertical="center" readingOrder="1"/>
    </xf>
    <xf numFmtId="38" fontId="47" fillId="9" borderId="1" xfId="2" applyFont="1" applyFill="1" applyBorder="1" applyAlignment="1">
      <alignment horizontal="center" vertical="center" readingOrder="1"/>
    </xf>
    <xf numFmtId="38" fontId="47" fillId="9" borderId="26" xfId="2" applyFont="1" applyFill="1" applyBorder="1" applyAlignment="1">
      <alignment horizontal="center" vertical="center" readingOrder="1"/>
    </xf>
    <xf numFmtId="38" fontId="55" fillId="0" borderId="145" xfId="2" applyFont="1" applyFill="1" applyBorder="1" applyAlignment="1">
      <alignment horizontal="distributed" vertical="center" readingOrder="1"/>
    </xf>
    <xf numFmtId="38" fontId="55" fillId="0" borderId="1" xfId="2" applyFont="1" applyFill="1" applyBorder="1" applyAlignment="1">
      <alignment horizontal="distributed" vertical="center" readingOrder="1"/>
    </xf>
    <xf numFmtId="38" fontId="55" fillId="0" borderId="48" xfId="2" applyFont="1" applyFill="1" applyBorder="1" applyAlignment="1">
      <alignment horizontal="distributed" vertical="center" readingOrder="1"/>
    </xf>
    <xf numFmtId="38" fontId="49" fillId="11" borderId="109" xfId="2" applyFont="1" applyFill="1" applyBorder="1" applyAlignment="1">
      <alignment horizontal="right" vertical="center" readingOrder="1"/>
    </xf>
    <xf numFmtId="38" fontId="49" fillId="11" borderId="1" xfId="2" applyFont="1" applyFill="1" applyBorder="1" applyAlignment="1">
      <alignment horizontal="right" vertical="center" readingOrder="1"/>
    </xf>
    <xf numFmtId="38" fontId="48" fillId="3" borderId="145" xfId="2" applyFont="1" applyFill="1" applyBorder="1" applyAlignment="1">
      <alignment horizontal="distributed" vertical="center" readingOrder="1"/>
    </xf>
    <xf numFmtId="38" fontId="48" fillId="3" borderId="1" xfId="2" applyFont="1" applyFill="1" applyBorder="1" applyAlignment="1">
      <alignment horizontal="distributed" vertical="center" readingOrder="1"/>
    </xf>
    <xf numFmtId="38" fontId="48" fillId="3" borderId="48" xfId="2" applyFont="1" applyFill="1" applyBorder="1" applyAlignment="1">
      <alignment horizontal="distributed" vertical="center" readingOrder="1"/>
    </xf>
    <xf numFmtId="38" fontId="49" fillId="3" borderId="66" xfId="2" applyFont="1" applyFill="1" applyBorder="1" applyAlignment="1">
      <alignment horizontal="right" vertical="center" readingOrder="1"/>
    </xf>
    <xf numFmtId="38" fontId="49" fillId="3" borderId="12" xfId="2" applyFont="1" applyFill="1" applyBorder="1" applyAlignment="1">
      <alignment horizontal="right" vertical="center" readingOrder="1"/>
    </xf>
    <xf numFmtId="38" fontId="47" fillId="9" borderId="112" xfId="2" applyFont="1" applyFill="1" applyBorder="1" applyAlignment="1">
      <alignment horizontal="center" vertical="center" readingOrder="1"/>
    </xf>
    <xf numFmtId="38" fontId="47" fillId="9" borderId="97" xfId="2" applyFont="1" applyFill="1" applyBorder="1" applyAlignment="1">
      <alignment horizontal="center" vertical="center" readingOrder="1"/>
    </xf>
    <xf numFmtId="38" fontId="47" fillId="9" borderId="108" xfId="2" applyFont="1" applyFill="1" applyBorder="1" applyAlignment="1">
      <alignment horizontal="center" vertical="center" readingOrder="1"/>
    </xf>
    <xf numFmtId="38" fontId="48" fillId="3" borderId="145" xfId="2" applyFont="1" applyFill="1" applyBorder="1" applyAlignment="1">
      <alignment horizontal="center" vertical="center" readingOrder="1"/>
    </xf>
    <xf numFmtId="38" fontId="48" fillId="3" borderId="1" xfId="2" applyFont="1" applyFill="1" applyBorder="1" applyAlignment="1">
      <alignment horizontal="center" vertical="center" readingOrder="1"/>
    </xf>
    <xf numFmtId="38" fontId="24" fillId="3" borderId="1" xfId="2" applyFont="1" applyFill="1" applyBorder="1" applyAlignment="1">
      <alignment horizontal="center" vertical="center" readingOrder="1"/>
    </xf>
    <xf numFmtId="38" fontId="24" fillId="3" borderId="48" xfId="2" applyFont="1" applyFill="1" applyBorder="1" applyAlignment="1">
      <alignment horizontal="center" vertical="center" readingOrder="1"/>
    </xf>
    <xf numFmtId="38" fontId="49" fillId="10" borderId="1" xfId="2" applyFont="1" applyFill="1" applyBorder="1" applyAlignment="1">
      <alignment horizontal="right" vertical="center" readingOrder="1"/>
    </xf>
    <xf numFmtId="38" fontId="55" fillId="0" borderId="145" xfId="2" applyFont="1" applyFill="1" applyBorder="1" applyAlignment="1">
      <alignment horizontal="distributed" vertical="center" shrinkToFit="1" readingOrder="1"/>
    </xf>
    <xf numFmtId="38" fontId="55" fillId="0" borderId="1" xfId="2" applyFont="1" applyFill="1" applyBorder="1" applyAlignment="1">
      <alignment horizontal="distributed" vertical="center" shrinkToFit="1" readingOrder="1"/>
    </xf>
    <xf numFmtId="38" fontId="55" fillId="0" borderId="48" xfId="2" applyFont="1" applyFill="1" applyBorder="1" applyAlignment="1">
      <alignment horizontal="distributed" vertical="center" shrinkToFit="1" readingOrder="1"/>
    </xf>
    <xf numFmtId="38" fontId="48" fillId="0" borderId="70" xfId="2" applyFont="1" applyFill="1" applyBorder="1" applyAlignment="1">
      <alignment horizontal="distributed" vertical="center" readingOrder="1"/>
    </xf>
    <xf numFmtId="38" fontId="49" fillId="3" borderId="104" xfId="2" applyFont="1" applyFill="1" applyBorder="1" applyAlignment="1">
      <alignment horizontal="right" vertical="center" readingOrder="1"/>
    </xf>
    <xf numFmtId="38" fontId="49" fillId="3" borderId="110" xfId="2" applyFont="1" applyFill="1" applyBorder="1" applyAlignment="1">
      <alignment horizontal="right" vertical="center" readingOrder="1"/>
    </xf>
    <xf numFmtId="38" fontId="24" fillId="3" borderId="3" xfId="2" applyFont="1" applyFill="1" applyBorder="1" applyAlignment="1">
      <alignment horizontal="center" vertical="center" readingOrder="1"/>
    </xf>
    <xf numFmtId="38" fontId="24" fillId="3" borderId="23" xfId="2" applyFont="1" applyFill="1" applyBorder="1" applyAlignment="1">
      <alignment horizontal="center" vertical="center" readingOrder="1"/>
    </xf>
    <xf numFmtId="38" fontId="49" fillId="3" borderId="119" xfId="2" applyFont="1" applyFill="1" applyBorder="1" applyAlignment="1">
      <alignment horizontal="right" vertical="center" readingOrder="1"/>
    </xf>
    <xf numFmtId="38" fontId="49" fillId="3" borderId="63" xfId="2" applyFont="1" applyFill="1" applyBorder="1" applyAlignment="1">
      <alignment horizontal="right" vertical="center" readingOrder="1"/>
    </xf>
    <xf numFmtId="38" fontId="24" fillId="3" borderId="2" xfId="2" applyFont="1" applyFill="1" applyBorder="1" applyAlignment="1">
      <alignment horizontal="center" vertical="center" readingOrder="1"/>
    </xf>
    <xf numFmtId="38" fontId="24" fillId="3" borderId="4" xfId="2" applyFont="1" applyFill="1" applyBorder="1" applyAlignment="1">
      <alignment horizontal="center" vertical="center" readingOrder="1"/>
    </xf>
    <xf numFmtId="38" fontId="49" fillId="3" borderId="57" xfId="2" applyFont="1" applyFill="1" applyBorder="1" applyAlignment="1">
      <alignment horizontal="right" vertical="center" readingOrder="1"/>
    </xf>
    <xf numFmtId="38" fontId="49" fillId="3" borderId="2" xfId="2" applyFont="1" applyFill="1" applyBorder="1" applyAlignment="1">
      <alignment horizontal="right" vertical="center" readingOrder="1"/>
    </xf>
    <xf numFmtId="38" fontId="24" fillId="3" borderId="19" xfId="2" applyFont="1" applyFill="1" applyBorder="1" applyAlignment="1">
      <alignment horizontal="center" vertical="center" readingOrder="1"/>
    </xf>
    <xf numFmtId="38" fontId="24" fillId="3" borderId="31" xfId="2" applyFont="1" applyFill="1" applyBorder="1" applyAlignment="1">
      <alignment horizontal="center" vertical="center" readingOrder="1"/>
    </xf>
    <xf numFmtId="38" fontId="49" fillId="3" borderId="58" xfId="2" applyFont="1" applyFill="1" applyBorder="1" applyAlignment="1">
      <alignment horizontal="right" vertical="center" readingOrder="1"/>
    </xf>
    <xf numFmtId="38" fontId="49" fillId="3" borderId="19" xfId="2" applyFont="1" applyFill="1" applyBorder="1" applyAlignment="1">
      <alignment horizontal="right" vertical="center" readingOrder="1"/>
    </xf>
    <xf numFmtId="38" fontId="49" fillId="3" borderId="68" xfId="2" applyFont="1" applyFill="1" applyBorder="1" applyAlignment="1">
      <alignment horizontal="right" vertical="center" readingOrder="1"/>
    </xf>
    <xf numFmtId="38" fontId="49" fillId="3" borderId="13" xfId="2" applyFont="1" applyFill="1" applyBorder="1" applyAlignment="1">
      <alignment horizontal="right" vertical="center" readingOrder="1"/>
    </xf>
    <xf numFmtId="38" fontId="10" fillId="0" borderId="68" xfId="2" applyFont="1" applyFill="1" applyBorder="1" applyAlignment="1">
      <alignment horizontal="left" vertical="center" indent="1"/>
    </xf>
    <xf numFmtId="38" fontId="10" fillId="0" borderId="28" xfId="2" applyFont="1" applyFill="1" applyBorder="1" applyAlignment="1">
      <alignment horizontal="left" vertical="center" indent="1"/>
    </xf>
    <xf numFmtId="38" fontId="10" fillId="0" borderId="141" xfId="2" applyFont="1" applyFill="1" applyBorder="1" applyAlignment="1">
      <alignment horizontal="center" vertical="center"/>
    </xf>
    <xf numFmtId="38" fontId="45" fillId="0" borderId="151" xfId="2" applyFont="1" applyFill="1" applyBorder="1" applyAlignment="1">
      <alignment horizontal="right" vertical="center" shrinkToFit="1"/>
    </xf>
    <xf numFmtId="38" fontId="45" fillId="0" borderId="32" xfId="2" applyFont="1" applyFill="1" applyBorder="1" applyAlignment="1">
      <alignment horizontal="right" vertical="center" shrinkToFit="1"/>
    </xf>
    <xf numFmtId="38" fontId="8" fillId="6" borderId="178" xfId="2" applyFont="1" applyFill="1" applyBorder="1" applyAlignment="1">
      <alignment horizontal="center" vertical="center"/>
    </xf>
    <xf numFmtId="38" fontId="8" fillId="6" borderId="117" xfId="2" applyFont="1" applyFill="1" applyBorder="1" applyAlignment="1">
      <alignment horizontal="left" vertical="center" indent="1"/>
    </xf>
    <xf numFmtId="38" fontId="8" fillId="6" borderId="139" xfId="2" applyFont="1" applyFill="1" applyBorder="1" applyAlignment="1">
      <alignment horizontal="left" vertical="center" indent="1"/>
    </xf>
    <xf numFmtId="38" fontId="9" fillId="6" borderId="107" xfId="2" applyFont="1" applyFill="1" applyBorder="1" applyAlignment="1">
      <alignment horizontal="center" vertical="center" textRotation="255"/>
    </xf>
    <xf numFmtId="38" fontId="9" fillId="6" borderId="143" xfId="2" applyFont="1" applyFill="1" applyBorder="1" applyAlignment="1">
      <alignment horizontal="center" vertical="center" textRotation="255"/>
    </xf>
    <xf numFmtId="38" fontId="9" fillId="6" borderId="147" xfId="2" applyFont="1" applyFill="1" applyBorder="1" applyAlignment="1">
      <alignment horizontal="center" vertical="center" textRotation="255"/>
    </xf>
    <xf numFmtId="38" fontId="9" fillId="6" borderId="107" xfId="2" applyFont="1" applyFill="1" applyBorder="1" applyAlignment="1">
      <alignment horizontal="center" vertical="center" textRotation="255" shrinkToFit="1"/>
    </xf>
    <xf numFmtId="38" fontId="9" fillId="6" borderId="143" xfId="2" applyFont="1" applyFill="1" applyBorder="1" applyAlignment="1">
      <alignment horizontal="center" vertical="center" textRotation="255" shrinkToFit="1"/>
    </xf>
    <xf numFmtId="38" fontId="9" fillId="6" borderId="147" xfId="2" applyFont="1" applyFill="1" applyBorder="1" applyAlignment="1">
      <alignment horizontal="center" vertical="center" textRotation="255" shrinkToFit="1"/>
    </xf>
    <xf numFmtId="38" fontId="15" fillId="0" borderId="144" xfId="2" applyFont="1" applyFill="1" applyBorder="1" applyAlignment="1">
      <alignment vertical="center" readingOrder="1"/>
    </xf>
    <xf numFmtId="38" fontId="15" fillId="0" borderId="110" xfId="2" applyFont="1" applyFill="1" applyBorder="1" applyAlignment="1">
      <alignment vertical="center" readingOrder="1"/>
    </xf>
    <xf numFmtId="38" fontId="49" fillId="10" borderId="104" xfId="2" applyFont="1" applyFill="1" applyBorder="1" applyAlignment="1">
      <alignment horizontal="right" vertical="center" readingOrder="1"/>
    </xf>
    <xf numFmtId="38" fontId="49" fillId="10" borderId="110" xfId="2" applyFont="1" applyFill="1" applyBorder="1" applyAlignment="1">
      <alignment horizontal="right" vertical="center" readingOrder="1"/>
    </xf>
    <xf numFmtId="38" fontId="24" fillId="0" borderId="144" xfId="2" applyFont="1" applyFill="1" applyBorder="1" applyAlignment="1">
      <alignment horizontal="distributed" vertical="center" readingOrder="1"/>
    </xf>
    <xf numFmtId="38" fontId="24" fillId="0" borderId="110" xfId="2" applyFont="1" applyFill="1" applyBorder="1" applyAlignment="1">
      <alignment horizontal="distributed" vertical="center" readingOrder="1"/>
    </xf>
    <xf numFmtId="38" fontId="49" fillId="10" borderId="109" xfId="2" applyFont="1" applyFill="1" applyBorder="1" applyAlignment="1">
      <alignment horizontal="right" vertical="center" readingOrder="1"/>
    </xf>
    <xf numFmtId="38" fontId="24" fillId="0" borderId="12" xfId="2" applyFont="1" applyFill="1" applyBorder="1" applyAlignment="1">
      <alignment horizontal="distributed" vertical="center" readingOrder="1"/>
    </xf>
    <xf numFmtId="38" fontId="24" fillId="0" borderId="145" xfId="2" applyFont="1" applyFill="1" applyBorder="1" applyAlignment="1">
      <alignment horizontal="left" vertical="center" shrinkToFit="1" readingOrder="1"/>
    </xf>
    <xf numFmtId="0" fontId="1" fillId="0" borderId="1" xfId="3" applyBorder="1" applyAlignment="1">
      <alignment horizontal="left" vertical="center" shrinkToFit="1" readingOrder="1"/>
    </xf>
    <xf numFmtId="38" fontId="24" fillId="0" borderId="105" xfId="2" applyFont="1" applyFill="1" applyBorder="1" applyAlignment="1">
      <alignment horizontal="distributed" vertical="center" wrapText="1" readingOrder="1"/>
    </xf>
    <xf numFmtId="38" fontId="24" fillId="0" borderId="63" xfId="2" applyFont="1" applyFill="1" applyBorder="1" applyAlignment="1">
      <alignment horizontal="distributed" vertical="center" wrapText="1" readingOrder="1"/>
    </xf>
    <xf numFmtId="38" fontId="24" fillId="0" borderId="27" xfId="2" applyFont="1" applyFill="1" applyBorder="1" applyAlignment="1">
      <alignment horizontal="distributed" vertical="center" wrapText="1" readingOrder="1"/>
    </xf>
    <xf numFmtId="38" fontId="24" fillId="0" borderId="12" xfId="2" applyFont="1" applyFill="1" applyBorder="1" applyAlignment="1">
      <alignment horizontal="distributed" vertical="center" wrapText="1" readingOrder="1"/>
    </xf>
    <xf numFmtId="38" fontId="24" fillId="0" borderId="3" xfId="2" applyFont="1" applyFill="1" applyBorder="1" applyAlignment="1">
      <alignment horizontal="center" vertical="center" readingOrder="1"/>
    </xf>
    <xf numFmtId="38" fontId="24" fillId="0" borderId="23" xfId="2" applyFont="1" applyFill="1" applyBorder="1" applyAlignment="1">
      <alignment horizontal="center" vertical="center" readingOrder="1"/>
    </xf>
    <xf numFmtId="38" fontId="24" fillId="0" borderId="105" xfId="2" applyFont="1" applyFill="1" applyBorder="1" applyAlignment="1">
      <alignment horizontal="distributed" vertical="center" shrinkToFit="1" readingOrder="1"/>
    </xf>
    <xf numFmtId="38" fontId="24" fillId="0" borderId="63" xfId="2" applyFont="1" applyFill="1" applyBorder="1" applyAlignment="1">
      <alignment horizontal="distributed" vertical="center" shrinkToFit="1" readingOrder="1"/>
    </xf>
    <xf numFmtId="38" fontId="22" fillId="0" borderId="3" xfId="2" applyFont="1" applyFill="1" applyBorder="1" applyAlignment="1">
      <alignment horizontal="center" vertical="center" readingOrder="1"/>
    </xf>
    <xf numFmtId="38" fontId="22" fillId="0" borderId="23" xfId="2" applyFont="1" applyFill="1" applyBorder="1" applyAlignment="1">
      <alignment horizontal="center" vertical="center" readingOrder="1"/>
    </xf>
    <xf numFmtId="38" fontId="49" fillId="10" borderId="66" xfId="2" applyFont="1" applyFill="1" applyBorder="1" applyAlignment="1">
      <alignment horizontal="right" vertical="center" readingOrder="1"/>
    </xf>
    <xf numFmtId="38" fontId="49" fillId="10" borderId="12" xfId="2" applyFont="1" applyFill="1" applyBorder="1" applyAlignment="1">
      <alignment horizontal="right" vertical="center" readingOrder="1"/>
    </xf>
    <xf numFmtId="38" fontId="24" fillId="0" borderId="144" xfId="2" applyFont="1" applyFill="1" applyBorder="1" applyAlignment="1">
      <alignment horizontal="center" vertical="center" shrinkToFit="1" readingOrder="1"/>
    </xf>
    <xf numFmtId="0" fontId="1" fillId="0" borderId="110" xfId="3" applyBorder="1" applyAlignment="1">
      <alignment horizontal="center" vertical="center" shrinkToFit="1" readingOrder="1"/>
    </xf>
    <xf numFmtId="38" fontId="22" fillId="0" borderId="64" xfId="2" applyFont="1" applyFill="1" applyBorder="1" applyAlignment="1">
      <alignment horizontal="distributed" vertical="center" readingOrder="1"/>
    </xf>
    <xf numFmtId="38" fontId="22" fillId="0" borderId="0" xfId="2" applyFont="1" applyFill="1" applyBorder="1" applyAlignment="1">
      <alignment horizontal="distributed" vertical="center" readingOrder="1"/>
    </xf>
    <xf numFmtId="38" fontId="22" fillId="0" borderId="27" xfId="2" applyFont="1" applyFill="1" applyBorder="1" applyAlignment="1">
      <alignment horizontal="distributed" vertical="center" readingOrder="1"/>
    </xf>
    <xf numFmtId="38" fontId="22" fillId="0" borderId="12" xfId="2" applyFont="1" applyFill="1" applyBorder="1" applyAlignment="1">
      <alignment horizontal="distributed" vertical="center" readingOrder="1"/>
    </xf>
    <xf numFmtId="38" fontId="24" fillId="0" borderId="13" xfId="2" applyFont="1" applyFill="1" applyBorder="1" applyAlignment="1">
      <alignment horizontal="center" vertical="center" readingOrder="1"/>
    </xf>
    <xf numFmtId="38" fontId="24" fillId="0" borderId="28" xfId="2" applyFont="1" applyFill="1" applyBorder="1" applyAlignment="1">
      <alignment horizontal="center" vertical="center" readingOrder="1"/>
    </xf>
    <xf numFmtId="38" fontId="49" fillId="3" borderId="60" xfId="2" applyFont="1" applyFill="1" applyBorder="1" applyAlignment="1">
      <alignment horizontal="right" vertical="center" readingOrder="1"/>
    </xf>
    <xf numFmtId="38" fontId="49" fillId="3" borderId="3" xfId="2" applyFont="1" applyFill="1" applyBorder="1" applyAlignment="1">
      <alignment horizontal="right" vertical="center" readingOrder="1"/>
    </xf>
    <xf numFmtId="38" fontId="24" fillId="0" borderId="157" xfId="2" applyFont="1" applyFill="1" applyBorder="1" applyAlignment="1">
      <alignment horizontal="distributed" vertical="center" readingOrder="1"/>
    </xf>
    <xf numFmtId="38" fontId="24" fillId="0" borderId="158" xfId="2" applyFont="1" applyFill="1" applyBorder="1" applyAlignment="1">
      <alignment horizontal="distributed" vertical="center" readingOrder="1"/>
    </xf>
    <xf numFmtId="38" fontId="22" fillId="0" borderId="159" xfId="2" applyFont="1" applyFill="1" applyBorder="1" applyAlignment="1">
      <alignment horizontal="center" vertical="center" readingOrder="1"/>
    </xf>
    <xf numFmtId="38" fontId="22" fillId="0" borderId="160" xfId="2" applyFont="1" applyFill="1" applyBorder="1" applyAlignment="1">
      <alignment horizontal="center" vertical="center" readingOrder="1"/>
    </xf>
    <xf numFmtId="38" fontId="24" fillId="0" borderId="105" xfId="2" applyFont="1" applyFill="1" applyBorder="1" applyAlignment="1">
      <alignment horizontal="center" vertical="center" wrapText="1" readingOrder="1"/>
    </xf>
    <xf numFmtId="38" fontId="24" fillId="0" borderId="63" xfId="2" applyFont="1" applyFill="1" applyBorder="1" applyAlignment="1">
      <alignment horizontal="center" vertical="center" wrapText="1" readingOrder="1"/>
    </xf>
    <xf numFmtId="38" fontId="24" fillId="0" borderId="64" xfId="2" applyFont="1" applyFill="1" applyBorder="1" applyAlignment="1">
      <alignment horizontal="center" vertical="center" wrapText="1" readingOrder="1"/>
    </xf>
    <xf numFmtId="38" fontId="24" fillId="0" borderId="0" xfId="2" applyFont="1" applyFill="1" applyBorder="1" applyAlignment="1">
      <alignment horizontal="center" vertical="center" wrapText="1" readingOrder="1"/>
    </xf>
    <xf numFmtId="38" fontId="24" fillId="0" borderId="27" xfId="2" applyFont="1" applyFill="1" applyBorder="1" applyAlignment="1">
      <alignment horizontal="center" vertical="center" wrapText="1" readingOrder="1"/>
    </xf>
    <xf numFmtId="38" fontId="24" fillId="0" borderId="12" xfId="2" applyFont="1" applyFill="1" applyBorder="1" applyAlignment="1">
      <alignment horizontal="center" vertical="center" wrapText="1" readingOrder="1"/>
    </xf>
    <xf numFmtId="38" fontId="24" fillId="0" borderId="161" xfId="2" applyFont="1" applyFill="1" applyBorder="1" applyAlignment="1">
      <alignment horizontal="distributed" vertical="center" readingOrder="1"/>
    </xf>
    <xf numFmtId="38" fontId="24" fillId="0" borderId="162" xfId="2" applyFont="1" applyFill="1" applyBorder="1" applyAlignment="1">
      <alignment horizontal="distributed" vertical="center" readingOrder="1"/>
    </xf>
    <xf numFmtId="38" fontId="22" fillId="0" borderId="163" xfId="2" applyFont="1" applyFill="1" applyBorder="1" applyAlignment="1">
      <alignment horizontal="center" vertical="center" readingOrder="1"/>
    </xf>
    <xf numFmtId="38" fontId="22" fillId="0" borderId="164" xfId="2" applyFont="1" applyFill="1" applyBorder="1" applyAlignment="1">
      <alignment horizontal="center" vertical="center" readingOrder="1"/>
    </xf>
    <xf numFmtId="38" fontId="49" fillId="0" borderId="155" xfId="2" applyFont="1" applyFill="1" applyBorder="1" applyAlignment="1">
      <alignment horizontal="right" vertical="center" readingOrder="1"/>
    </xf>
    <xf numFmtId="38" fontId="49" fillId="0" borderId="156" xfId="2" applyFont="1" applyFill="1" applyBorder="1" applyAlignment="1">
      <alignment horizontal="right" vertical="center" readingOrder="1"/>
    </xf>
    <xf numFmtId="38" fontId="24" fillId="0" borderId="145" xfId="2" applyFont="1" applyFill="1" applyBorder="1" applyAlignment="1">
      <alignment horizontal="center" vertical="center" shrinkToFit="1" readingOrder="1"/>
    </xf>
    <xf numFmtId="0" fontId="1" fillId="0" borderId="1" xfId="3" applyBorder="1" applyAlignment="1">
      <alignment horizontal="center" vertical="center" shrinkToFit="1" readingOrder="1"/>
    </xf>
    <xf numFmtId="38" fontId="24" fillId="0" borderId="145" xfId="2" applyFont="1" applyFill="1" applyBorder="1" applyAlignment="1">
      <alignment horizontal="left" vertical="center" readingOrder="1"/>
    </xf>
    <xf numFmtId="38" fontId="24" fillId="0" borderId="1" xfId="2" applyFont="1" applyFill="1" applyBorder="1" applyAlignment="1">
      <alignment horizontal="left" vertical="center" readingOrder="1"/>
    </xf>
    <xf numFmtId="38" fontId="47" fillId="9" borderId="27" xfId="2" applyFont="1" applyFill="1" applyBorder="1" applyAlignment="1">
      <alignment horizontal="center" vertical="center" readingOrder="1"/>
    </xf>
    <xf numFmtId="38" fontId="47" fillId="9" borderId="12" xfId="2" applyFont="1" applyFill="1" applyBorder="1" applyAlignment="1">
      <alignment horizontal="center" vertical="center" readingOrder="1"/>
    </xf>
    <xf numFmtId="38" fontId="47" fillId="9" borderId="24" xfId="2" applyFont="1" applyFill="1" applyBorder="1" applyAlignment="1">
      <alignment horizontal="center" vertical="center" readingOrder="1"/>
    </xf>
    <xf numFmtId="38" fontId="49" fillId="3" borderId="109" xfId="2" applyFont="1" applyFill="1" applyBorder="1" applyAlignment="1">
      <alignment horizontal="right" vertical="center" readingOrder="1"/>
    </xf>
    <xf numFmtId="38" fontId="49" fillId="3" borderId="1" xfId="2" applyFont="1" applyFill="1" applyBorder="1" applyAlignment="1">
      <alignment horizontal="right" vertical="center" readingOrder="1"/>
    </xf>
    <xf numFmtId="38" fontId="25" fillId="9" borderId="145" xfId="2" applyFont="1" applyFill="1" applyBorder="1" applyAlignment="1">
      <alignment horizontal="center" vertical="center" readingOrder="1"/>
    </xf>
    <xf numFmtId="38" fontId="25" fillId="9" borderId="1" xfId="2" applyFont="1" applyFill="1" applyBorder="1" applyAlignment="1">
      <alignment horizontal="center" vertical="center" readingOrder="1"/>
    </xf>
    <xf numFmtId="38" fontId="25" fillId="9" borderId="26" xfId="2" applyFont="1" applyFill="1" applyBorder="1" applyAlignment="1">
      <alignment horizontal="center" vertical="center" readingOrder="1"/>
    </xf>
    <xf numFmtId="38" fontId="24" fillId="3" borderId="105" xfId="2" applyFont="1" applyFill="1" applyBorder="1" applyAlignment="1">
      <alignment horizontal="distributed" vertical="center" readingOrder="1"/>
    </xf>
    <xf numFmtId="0" fontId="1" fillId="0" borderId="63" xfId="3" applyBorder="1" applyAlignment="1">
      <alignment horizontal="distributed" vertical="center" readingOrder="1"/>
    </xf>
    <xf numFmtId="38" fontId="24" fillId="0" borderId="64" xfId="2" applyFont="1" applyFill="1" applyBorder="1" applyAlignment="1">
      <alignment horizontal="distributed" vertical="center" readingOrder="1"/>
    </xf>
    <xf numFmtId="38" fontId="24" fillId="0" borderId="0" xfId="2" applyFont="1" applyFill="1" applyBorder="1" applyAlignment="1">
      <alignment horizontal="distributed" vertical="center" readingOrder="1"/>
    </xf>
    <xf numFmtId="38" fontId="49" fillId="3" borderId="65" xfId="2" applyFont="1" applyFill="1" applyBorder="1" applyAlignment="1">
      <alignment horizontal="right" vertical="center" readingOrder="1"/>
    </xf>
    <xf numFmtId="38" fontId="49" fillId="3" borderId="0" xfId="2" applyFont="1" applyFill="1" applyBorder="1" applyAlignment="1">
      <alignment horizontal="right" vertical="center" readingOrder="1"/>
    </xf>
    <xf numFmtId="38" fontId="21" fillId="0" borderId="145" xfId="2" applyFont="1" applyFill="1" applyBorder="1" applyAlignment="1">
      <alignment horizontal="left" vertical="center" readingOrder="1"/>
    </xf>
    <xf numFmtId="38" fontId="21" fillId="0" borderId="1" xfId="2" applyFont="1" applyFill="1" applyBorder="1" applyAlignment="1">
      <alignment horizontal="left" vertical="center" readingOrder="1"/>
    </xf>
    <xf numFmtId="38" fontId="22" fillId="0" borderId="145" xfId="2" applyFont="1" applyFill="1" applyBorder="1" applyAlignment="1">
      <alignment horizontal="distributed" vertical="center" readingOrder="1"/>
    </xf>
    <xf numFmtId="38" fontId="22" fillId="0" borderId="1" xfId="2" applyFont="1" applyFill="1" applyBorder="1" applyAlignment="1">
      <alignment horizontal="distributed" vertical="center" readingOrder="1"/>
    </xf>
    <xf numFmtId="38" fontId="22" fillId="3" borderId="3" xfId="2" applyFont="1" applyFill="1" applyBorder="1" applyAlignment="1">
      <alignment horizontal="center" vertical="center" readingOrder="1"/>
    </xf>
    <xf numFmtId="38" fontId="22" fillId="3" borderId="23" xfId="2" applyFont="1" applyFill="1" applyBorder="1" applyAlignment="1">
      <alignment horizontal="center" vertical="center" readingOrder="1"/>
    </xf>
    <xf numFmtId="38" fontId="16" fillId="0" borderId="145" xfId="2" applyFont="1" applyFill="1" applyBorder="1" applyAlignment="1">
      <alignment horizontal="center" vertical="center" shrinkToFit="1" readingOrder="1"/>
    </xf>
    <xf numFmtId="38" fontId="16" fillId="0" borderId="1" xfId="2" applyFont="1" applyFill="1" applyBorder="1" applyAlignment="1">
      <alignment horizontal="center" vertical="center" shrinkToFit="1" readingOrder="1"/>
    </xf>
    <xf numFmtId="38" fontId="22" fillId="3" borderId="145" xfId="2" applyFont="1" applyFill="1" applyBorder="1" applyAlignment="1">
      <alignment horizontal="distributed" vertical="center" readingOrder="1"/>
    </xf>
    <xf numFmtId="38" fontId="22" fillId="3" borderId="1" xfId="2" applyFont="1" applyFill="1" applyBorder="1" applyAlignment="1">
      <alignment horizontal="distributed" vertical="center" readingOrder="1"/>
    </xf>
    <xf numFmtId="38" fontId="24" fillId="3" borderId="12" xfId="2" applyFont="1" applyFill="1" applyBorder="1" applyAlignment="1">
      <alignment horizontal="center" vertical="center" readingOrder="1"/>
    </xf>
    <xf numFmtId="38" fontId="24" fillId="3" borderId="61" xfId="2" applyFont="1" applyFill="1" applyBorder="1" applyAlignment="1">
      <alignment horizontal="center" vertical="center" readingOrder="1"/>
    </xf>
    <xf numFmtId="38" fontId="22" fillId="0" borderId="145" xfId="2" applyFont="1" applyFill="1" applyBorder="1" applyAlignment="1">
      <alignment horizontal="center" vertical="center" shrinkToFit="1" readingOrder="1"/>
    </xf>
    <xf numFmtId="38" fontId="22" fillId="0" borderId="1" xfId="2" applyFont="1" applyFill="1" applyBorder="1" applyAlignment="1">
      <alignment horizontal="center" vertical="center" shrinkToFit="1" readingOrder="1"/>
    </xf>
    <xf numFmtId="38" fontId="48" fillId="0" borderId="63" xfId="2" applyFont="1" applyFill="1" applyBorder="1" applyAlignment="1">
      <alignment horizontal="distributed" vertical="center" textRotation="255" readingOrder="1"/>
    </xf>
    <xf numFmtId="38" fontId="48" fillId="0" borderId="0" xfId="2" applyFont="1" applyFill="1" applyBorder="1" applyAlignment="1">
      <alignment horizontal="distributed" vertical="center" textRotation="255" readingOrder="1"/>
    </xf>
    <xf numFmtId="38" fontId="48" fillId="0" borderId="12" xfId="2" applyFont="1" applyFill="1" applyBorder="1" applyAlignment="1">
      <alignment horizontal="distributed" vertical="center" textRotation="255" readingOrder="1"/>
    </xf>
    <xf numFmtId="38" fontId="48" fillId="3" borderId="145" xfId="2" applyFont="1" applyFill="1" applyBorder="1" applyAlignment="1">
      <alignment horizontal="distributed" vertical="center" shrinkToFit="1" readingOrder="1"/>
    </xf>
    <xf numFmtId="38" fontId="48" fillId="3" borderId="1" xfId="2" applyFont="1" applyFill="1" applyBorder="1" applyAlignment="1">
      <alignment horizontal="distributed" vertical="center" shrinkToFit="1" readingOrder="1"/>
    </xf>
    <xf numFmtId="38" fontId="48" fillId="3" borderId="105" xfId="2" applyFont="1" applyFill="1" applyBorder="1" applyAlignment="1">
      <alignment horizontal="distributed" vertical="center" readingOrder="1"/>
    </xf>
    <xf numFmtId="38" fontId="48" fillId="3" borderId="63" xfId="2" applyFont="1" applyFill="1" applyBorder="1" applyAlignment="1">
      <alignment horizontal="distributed" vertical="center" readingOrder="1"/>
    </xf>
    <xf numFmtId="38" fontId="48" fillId="3" borderId="27" xfId="2" applyFont="1" applyFill="1" applyBorder="1" applyAlignment="1">
      <alignment horizontal="distributed" vertical="center" readingOrder="1"/>
    </xf>
    <xf numFmtId="38" fontId="48" fillId="3" borderId="12" xfId="2" applyFont="1" applyFill="1" applyBorder="1" applyAlignment="1">
      <alignment horizontal="distributed" vertical="center" readingOrder="1"/>
    </xf>
    <xf numFmtId="0" fontId="1" fillId="0" borderId="1" xfId="3" applyBorder="1" applyAlignment="1">
      <alignment horizontal="distributed" vertical="center" readingOrder="1"/>
    </xf>
    <xf numFmtId="38" fontId="24" fillId="0" borderId="105" xfId="2" applyFont="1" applyFill="1" applyBorder="1" applyAlignment="1">
      <alignment horizontal="center" vertical="center" shrinkToFit="1" readingOrder="1"/>
    </xf>
    <xf numFmtId="38" fontId="24" fillId="0" borderId="63" xfId="2" applyFont="1" applyFill="1" applyBorder="1" applyAlignment="1">
      <alignment horizontal="center" vertical="center" shrinkToFit="1" readingOrder="1"/>
    </xf>
    <xf numFmtId="38" fontId="24" fillId="0" borderId="27" xfId="2" applyFont="1" applyFill="1" applyBorder="1" applyAlignment="1">
      <alignment horizontal="center" vertical="center" shrinkToFit="1" readingOrder="1"/>
    </xf>
    <xf numFmtId="38" fontId="24" fillId="0" borderId="12" xfId="2" applyFont="1" applyFill="1" applyBorder="1" applyAlignment="1">
      <alignment horizontal="center" vertical="center" shrinkToFit="1" readingOrder="1"/>
    </xf>
    <xf numFmtId="38" fontId="22" fillId="3" borderId="69" xfId="2" applyFont="1" applyFill="1" applyBorder="1" applyAlignment="1">
      <alignment horizontal="left" vertical="center" shrinkToFit="1" readingOrder="1"/>
    </xf>
    <xf numFmtId="38" fontId="22" fillId="3" borderId="67" xfId="2" applyFont="1" applyFill="1" applyBorder="1" applyAlignment="1">
      <alignment horizontal="left" vertical="center" shrinkToFit="1" readingOrder="1"/>
    </xf>
    <xf numFmtId="38" fontId="24" fillId="3" borderId="145" xfId="2" applyFont="1" applyFill="1" applyBorder="1" applyAlignment="1">
      <alignment horizontal="distributed" vertical="center" readingOrder="1"/>
    </xf>
    <xf numFmtId="38" fontId="24" fillId="3" borderId="1" xfId="2" applyFont="1" applyFill="1" applyBorder="1" applyAlignment="1">
      <alignment horizontal="distributed" vertical="center" readingOrder="1"/>
    </xf>
    <xf numFmtId="38" fontId="22" fillId="0" borderId="145" xfId="2" applyFont="1" applyFill="1" applyBorder="1" applyAlignment="1">
      <alignment horizontal="left" vertical="center" shrinkToFit="1" readingOrder="1"/>
    </xf>
    <xf numFmtId="38" fontId="15" fillId="0" borderId="145" xfId="2" applyFont="1" applyFill="1" applyBorder="1" applyAlignment="1">
      <alignment horizontal="left" vertical="center" shrinkToFit="1" readingOrder="1"/>
    </xf>
    <xf numFmtId="38" fontId="22" fillId="3" borderId="145" xfId="2" applyFont="1" applyFill="1" applyBorder="1" applyAlignment="1">
      <alignment horizontal="left" vertical="center" shrinkToFit="1" readingOrder="1"/>
    </xf>
    <xf numFmtId="38" fontId="22" fillId="3" borderId="1" xfId="2" applyFont="1" applyFill="1" applyBorder="1" applyAlignment="1">
      <alignment horizontal="left" vertical="center" shrinkToFit="1" readingOrder="1"/>
    </xf>
    <xf numFmtId="38" fontId="24" fillId="3" borderId="63" xfId="2" applyFont="1" applyFill="1" applyBorder="1" applyAlignment="1">
      <alignment horizontal="distributed" vertical="center" readingOrder="1"/>
    </xf>
    <xf numFmtId="38" fontId="22" fillId="11" borderId="3" xfId="2" applyFont="1" applyFill="1" applyBorder="1" applyAlignment="1">
      <alignment horizontal="center" vertical="center" readingOrder="1"/>
    </xf>
    <xf numFmtId="38" fontId="22" fillId="11" borderId="23" xfId="2" applyFont="1" applyFill="1" applyBorder="1" applyAlignment="1">
      <alignment horizontal="center" vertical="center" readingOrder="1"/>
    </xf>
    <xf numFmtId="38" fontId="49" fillId="10" borderId="3" xfId="2" applyFont="1" applyFill="1" applyBorder="1" applyAlignment="1">
      <alignment horizontal="right" vertical="center" readingOrder="1"/>
    </xf>
    <xf numFmtId="38" fontId="24" fillId="0" borderId="1" xfId="2" applyFont="1" applyFill="1" applyBorder="1" applyAlignment="1">
      <alignment horizontal="left" vertical="center" shrinkToFit="1" readingOrder="1"/>
    </xf>
    <xf numFmtId="38" fontId="24" fillId="11" borderId="48" xfId="2" applyFont="1" applyFill="1" applyBorder="1" applyAlignment="1">
      <alignment horizontal="center" vertical="center" readingOrder="1"/>
    </xf>
    <xf numFmtId="38" fontId="24" fillId="11" borderId="16" xfId="2" applyFont="1" applyFill="1" applyBorder="1" applyAlignment="1">
      <alignment horizontal="center" vertical="center" readingOrder="1"/>
    </xf>
    <xf numFmtId="38" fontId="24" fillId="3" borderId="1" xfId="2" applyFont="1" applyFill="1" applyBorder="1" applyAlignment="1">
      <alignment vertical="center" textRotation="255" readingOrder="1"/>
    </xf>
    <xf numFmtId="38" fontId="24" fillId="3" borderId="48" xfId="2" applyFont="1" applyFill="1" applyBorder="1" applyAlignment="1">
      <alignment vertical="center" textRotation="255" readingOrder="1"/>
    </xf>
    <xf numFmtId="38" fontId="15" fillId="0" borderId="145" xfId="2" applyFont="1" applyFill="1" applyBorder="1" applyAlignment="1">
      <alignment horizontal="center" vertical="center" shrinkToFit="1" readingOrder="1"/>
    </xf>
    <xf numFmtId="38" fontId="15" fillId="0" borderId="1" xfId="2" applyFont="1" applyFill="1" applyBorder="1" applyAlignment="1">
      <alignment horizontal="center" vertical="center" shrinkToFit="1" readingOrder="1"/>
    </xf>
    <xf numFmtId="38" fontId="25" fillId="9" borderId="27" xfId="2" applyFont="1" applyFill="1" applyBorder="1" applyAlignment="1">
      <alignment horizontal="center" vertical="center" readingOrder="1"/>
    </xf>
    <xf numFmtId="38" fontId="25" fillId="9" borderId="12" xfId="2" applyFont="1" applyFill="1" applyBorder="1" applyAlignment="1">
      <alignment horizontal="center" vertical="center" readingOrder="1"/>
    </xf>
    <xf numFmtId="38" fontId="48" fillId="3" borderId="105" xfId="2" applyFont="1" applyFill="1" applyBorder="1" applyAlignment="1">
      <alignment horizontal="center" vertical="center" readingOrder="1"/>
    </xf>
    <xf numFmtId="38" fontId="48" fillId="3" borderId="63" xfId="2" applyFont="1" applyFill="1" applyBorder="1" applyAlignment="1">
      <alignment horizontal="center" vertical="center" readingOrder="1"/>
    </xf>
    <xf numFmtId="38" fontId="48" fillId="3" borderId="27" xfId="2" applyFont="1" applyFill="1" applyBorder="1" applyAlignment="1">
      <alignment horizontal="center" vertical="center" readingOrder="1"/>
    </xf>
    <xf numFmtId="38" fontId="48" fillId="3" borderId="12" xfId="2" applyFont="1" applyFill="1" applyBorder="1" applyAlignment="1">
      <alignment horizontal="center" vertical="center" readingOrder="1"/>
    </xf>
    <xf numFmtId="38" fontId="24" fillId="0" borderId="1" xfId="2" applyFont="1" applyFill="1" applyBorder="1" applyAlignment="1">
      <alignment horizontal="center" vertical="center" shrinkToFit="1" readingOrder="1"/>
    </xf>
    <xf numFmtId="38" fontId="48" fillId="3" borderId="145" xfId="2" applyFont="1" applyFill="1" applyBorder="1" applyAlignment="1">
      <alignment horizontal="distributed" vertical="center" wrapText="1" readingOrder="1"/>
    </xf>
    <xf numFmtId="38" fontId="48" fillId="3" borderId="1" xfId="2" applyFont="1" applyFill="1" applyBorder="1" applyAlignment="1">
      <alignment horizontal="distributed" vertical="center" wrapText="1" readingOrder="1"/>
    </xf>
    <xf numFmtId="38" fontId="17" fillId="3" borderId="0" xfId="2" applyFont="1" applyFill="1" applyAlignment="1">
      <alignment horizontal="center" vertical="center" readingOrder="1"/>
    </xf>
    <xf numFmtId="38" fontId="22" fillId="8" borderId="117" xfId="2" applyFont="1" applyFill="1" applyBorder="1" applyAlignment="1">
      <alignment horizontal="center" vertical="center" readingOrder="1"/>
    </xf>
    <xf numFmtId="38" fontId="24" fillId="0" borderId="69" xfId="2" applyFont="1" applyFill="1" applyBorder="1" applyAlignment="1">
      <alignment horizontal="center" vertical="center" shrinkToFit="1" readingOrder="1"/>
    </xf>
    <xf numFmtId="0" fontId="1" fillId="0" borderId="67" xfId="3" applyBorder="1" applyAlignment="1">
      <alignment horizontal="center" vertical="center" shrinkToFit="1" readingOrder="1"/>
    </xf>
    <xf numFmtId="38" fontId="48" fillId="0" borderId="145" xfId="2" applyFont="1" applyFill="1" applyBorder="1" applyAlignment="1">
      <alignment horizontal="center" vertical="center" shrinkToFit="1" readingOrder="1"/>
    </xf>
    <xf numFmtId="38" fontId="48" fillId="0" borderId="1" xfId="2" applyFont="1" applyFill="1" applyBorder="1" applyAlignment="1">
      <alignment horizontal="center" vertical="center" shrinkToFit="1" readingOrder="1"/>
    </xf>
    <xf numFmtId="38" fontId="22" fillId="0" borderId="105" xfId="2" applyFont="1" applyFill="1" applyBorder="1" applyAlignment="1">
      <alignment horizontal="distributed" vertical="center" readingOrder="1"/>
    </xf>
    <xf numFmtId="38" fontId="22" fillId="0" borderId="63" xfId="2" applyFont="1" applyFill="1" applyBorder="1" applyAlignment="1">
      <alignment horizontal="distributed" vertical="center" readingOrder="1"/>
    </xf>
    <xf numFmtId="0" fontId="1" fillId="0" borderId="64" xfId="3" applyBorder="1" applyAlignment="1">
      <alignment horizontal="distributed" vertical="center" readingOrder="1"/>
    </xf>
    <xf numFmtId="0" fontId="1" fillId="0" borderId="0" xfId="3" applyAlignment="1">
      <alignment horizontal="distributed" vertical="center" readingOrder="1"/>
    </xf>
    <xf numFmtId="0" fontId="1" fillId="0" borderId="27" xfId="3" applyBorder="1" applyAlignment="1">
      <alignment horizontal="distributed" vertical="center" readingOrder="1"/>
    </xf>
    <xf numFmtId="0" fontId="1" fillId="0" borderId="12" xfId="3" applyBorder="1" applyAlignment="1">
      <alignment horizontal="distributed" vertical="center" readingOrder="1"/>
    </xf>
    <xf numFmtId="38" fontId="15" fillId="0" borderId="105" xfId="2" applyFont="1" applyFill="1" applyBorder="1" applyAlignment="1">
      <alignment horizontal="center" vertical="center" shrinkToFit="1" readingOrder="1"/>
    </xf>
    <xf numFmtId="38" fontId="15" fillId="0" borderId="63" xfId="2" applyFont="1" applyFill="1" applyBorder="1" applyAlignment="1">
      <alignment horizontal="center" vertical="center" shrinkToFit="1" readingOrder="1"/>
    </xf>
    <xf numFmtId="38" fontId="15" fillId="0" borderId="64" xfId="2" applyFont="1" applyFill="1" applyBorder="1" applyAlignment="1">
      <alignment horizontal="center" vertical="center" shrinkToFit="1" readingOrder="1"/>
    </xf>
    <xf numFmtId="38" fontId="15" fillId="0" borderId="0" xfId="2" applyFont="1" applyFill="1" applyBorder="1" applyAlignment="1">
      <alignment horizontal="center" vertical="center" shrinkToFit="1" readingOrder="1"/>
    </xf>
    <xf numFmtId="38" fontId="15" fillId="0" borderId="27" xfId="2" applyFont="1" applyFill="1" applyBorder="1" applyAlignment="1">
      <alignment horizontal="center" vertical="center" shrinkToFit="1" readingOrder="1"/>
    </xf>
    <xf numFmtId="38" fontId="15" fillId="0" borderId="12" xfId="2" applyFont="1" applyFill="1" applyBorder="1" applyAlignment="1">
      <alignment horizontal="center" vertical="center" shrinkToFit="1" readingOrder="1"/>
    </xf>
    <xf numFmtId="38" fontId="17" fillId="0" borderId="0" xfId="2" applyFont="1" applyFill="1" applyAlignment="1">
      <alignment horizontal="center" vertical="center" readingOrder="1"/>
    </xf>
    <xf numFmtId="38" fontId="57" fillId="0" borderId="178" xfId="2" applyFont="1" applyFill="1" applyBorder="1" applyAlignment="1">
      <alignment horizontal="right" vertical="center" readingOrder="1"/>
    </xf>
    <xf numFmtId="38" fontId="57" fillId="0" borderId="56" xfId="2" applyFont="1" applyFill="1" applyBorder="1" applyAlignment="1">
      <alignment horizontal="right" vertical="center" readingOrder="1"/>
    </xf>
    <xf numFmtId="38" fontId="57" fillId="0" borderId="109" xfId="2" applyFont="1" applyFill="1" applyBorder="1" applyAlignment="1">
      <alignment horizontal="right" vertical="center" readingOrder="1"/>
    </xf>
    <xf numFmtId="38" fontId="57" fillId="0" borderId="1" xfId="2" applyFont="1" applyFill="1" applyBorder="1" applyAlignment="1">
      <alignment horizontal="right" vertical="center" readingOrder="1"/>
    </xf>
    <xf numFmtId="38" fontId="57" fillId="0" borderId="58" xfId="2" applyFont="1" applyFill="1" applyBorder="1" applyAlignment="1">
      <alignment horizontal="right" vertical="center" readingOrder="1"/>
    </xf>
    <xf numFmtId="38" fontId="57" fillId="0" borderId="19" xfId="2" applyFont="1" applyFill="1" applyBorder="1" applyAlignment="1">
      <alignment horizontal="right" vertical="center" readingOrder="1"/>
    </xf>
    <xf numFmtId="38" fontId="57" fillId="0" borderId="12" xfId="2" applyFont="1" applyFill="1" applyBorder="1" applyAlignment="1">
      <alignment horizontal="right" vertical="center" readingOrder="1"/>
    </xf>
    <xf numFmtId="38" fontId="48" fillId="15" borderId="145" xfId="2" applyFont="1" applyFill="1" applyBorder="1" applyAlignment="1">
      <alignment horizontal="center" vertical="center" readingOrder="1"/>
    </xf>
    <xf numFmtId="38" fontId="24" fillId="15" borderId="1" xfId="2" applyFont="1" applyFill="1" applyBorder="1" applyAlignment="1">
      <alignment horizontal="center" vertical="center" readingOrder="1"/>
    </xf>
    <xf numFmtId="38" fontId="24" fillId="15" borderId="1" xfId="2" applyFont="1" applyFill="1" applyBorder="1" applyAlignment="1">
      <alignment horizontal="center" vertical="center" readingOrder="1"/>
    </xf>
    <xf numFmtId="38" fontId="24" fillId="15" borderId="48" xfId="2" applyFont="1" applyFill="1" applyBorder="1" applyAlignment="1">
      <alignment horizontal="center" vertical="center" readingOrder="1"/>
    </xf>
    <xf numFmtId="38" fontId="49" fillId="15" borderId="109" xfId="2" applyFont="1" applyFill="1" applyBorder="1" applyAlignment="1">
      <alignment horizontal="right" vertical="center" readingOrder="1"/>
    </xf>
    <xf numFmtId="38" fontId="49" fillId="15" borderId="1" xfId="2" applyFont="1" applyFill="1" applyBorder="1" applyAlignment="1">
      <alignment horizontal="right" vertical="center" readingOrder="1"/>
    </xf>
    <xf numFmtId="38" fontId="16" fillId="15" borderId="26" xfId="2" applyFont="1" applyFill="1" applyBorder="1" applyAlignment="1">
      <alignment horizontal="center" vertical="center" readingOrder="1"/>
    </xf>
    <xf numFmtId="38" fontId="57" fillId="0" borderId="68" xfId="2" applyFont="1" applyFill="1" applyBorder="1" applyAlignment="1">
      <alignment horizontal="right" vertical="center" readingOrder="1"/>
    </xf>
    <xf numFmtId="38" fontId="57" fillId="0" borderId="13" xfId="2" applyFont="1" applyFill="1" applyBorder="1" applyAlignment="1">
      <alignment horizontal="right" vertical="center" readingOrder="1"/>
    </xf>
    <xf numFmtId="38" fontId="57" fillId="0" borderId="66" xfId="2" applyFont="1" applyFill="1" applyBorder="1" applyAlignment="1">
      <alignment horizontal="right" vertical="center" readingOrder="1"/>
    </xf>
    <xf numFmtId="38" fontId="57" fillId="0" borderId="57" xfId="2" applyFont="1" applyFill="1" applyBorder="1" applyAlignment="1">
      <alignment horizontal="right" vertical="center" readingOrder="1"/>
    </xf>
    <xf numFmtId="38" fontId="57" fillId="0" borderId="2" xfId="2" applyFont="1" applyFill="1" applyBorder="1" applyAlignment="1">
      <alignment horizontal="right" vertical="center" readingOrder="1"/>
    </xf>
    <xf numFmtId="38" fontId="57" fillId="0" borderId="3" xfId="2" applyFont="1" applyFill="1" applyBorder="1" applyAlignment="1">
      <alignment horizontal="right" vertical="center" readingOrder="1"/>
    </xf>
    <xf numFmtId="49" fontId="57" fillId="10" borderId="28" xfId="2" applyNumberFormat="1" applyFont="1" applyFill="1" applyBorder="1" applyAlignment="1">
      <alignment horizontal="right" vertical="center" readingOrder="1"/>
    </xf>
    <xf numFmtId="38" fontId="57" fillId="10" borderId="13" xfId="2" applyFont="1" applyFill="1" applyBorder="1" applyAlignment="1">
      <alignment horizontal="right" vertical="center" readingOrder="1"/>
    </xf>
    <xf numFmtId="38" fontId="57" fillId="0" borderId="119" xfId="2" applyFont="1" applyFill="1" applyBorder="1" applyAlignment="1">
      <alignment horizontal="right" vertical="center" readingOrder="1"/>
    </xf>
    <xf numFmtId="38" fontId="57" fillId="0" borderId="63" xfId="2" applyFont="1" applyFill="1" applyBorder="1" applyAlignment="1">
      <alignment horizontal="right" vertical="center" readingOrder="1"/>
    </xf>
    <xf numFmtId="49" fontId="57" fillId="0" borderId="4" xfId="2" applyNumberFormat="1" applyFont="1" applyFill="1" applyBorder="1" applyAlignment="1">
      <alignment horizontal="right" vertical="center" readingOrder="1"/>
    </xf>
    <xf numFmtId="38" fontId="57" fillId="0" borderId="2" xfId="2" applyFont="1" applyFill="1" applyBorder="1" applyAlignment="1">
      <alignment horizontal="right" vertical="center" readingOrder="1"/>
    </xf>
    <xf numFmtId="38" fontId="57" fillId="0" borderId="153" xfId="2" applyFont="1" applyFill="1" applyBorder="1" applyAlignment="1">
      <alignment horizontal="right" vertical="center" readingOrder="1"/>
    </xf>
    <xf numFmtId="38" fontId="57" fillId="0" borderId="22" xfId="2" applyFont="1" applyFill="1" applyBorder="1" applyAlignment="1">
      <alignment horizontal="right" vertical="center" readingOrder="1"/>
    </xf>
    <xf numFmtId="38" fontId="57" fillId="0" borderId="60" xfId="2" applyFont="1" applyFill="1" applyBorder="1" applyAlignment="1">
      <alignment horizontal="right" vertical="center" readingOrder="1"/>
    </xf>
    <xf numFmtId="49" fontId="57" fillId="10" borderId="4" xfId="2" applyNumberFormat="1" applyFont="1" applyFill="1" applyBorder="1" applyAlignment="1">
      <alignment horizontal="right" vertical="center" readingOrder="1"/>
    </xf>
    <xf numFmtId="38" fontId="57" fillId="10" borderId="2" xfId="2" applyFont="1" applyFill="1" applyBorder="1" applyAlignment="1">
      <alignment horizontal="right" vertical="center" readingOrder="1"/>
    </xf>
    <xf numFmtId="38" fontId="57" fillId="0" borderId="65" xfId="2" applyFont="1" applyFill="1" applyBorder="1" applyAlignment="1">
      <alignment horizontal="right" vertical="center" readingOrder="1"/>
    </xf>
    <xf numFmtId="38" fontId="57" fillId="0" borderId="0" xfId="2" applyFont="1" applyFill="1" applyBorder="1" applyAlignment="1">
      <alignment horizontal="right" vertical="center" readingOrder="1"/>
    </xf>
    <xf numFmtId="38" fontId="57" fillId="0" borderId="191" xfId="2" applyFont="1" applyFill="1" applyBorder="1" applyAlignment="1">
      <alignment horizontal="right" vertical="center" readingOrder="1"/>
    </xf>
    <xf numFmtId="38" fontId="57" fillId="0" borderId="192" xfId="2" applyFont="1" applyFill="1" applyBorder="1" applyAlignment="1">
      <alignment horizontal="right" vertical="center" readingOrder="1"/>
    </xf>
    <xf numFmtId="38" fontId="57" fillId="0" borderId="28" xfId="2" applyFont="1" applyFill="1" applyBorder="1" applyAlignment="1">
      <alignment horizontal="right" vertical="center" shrinkToFit="1" readingOrder="1"/>
    </xf>
    <xf numFmtId="38" fontId="57" fillId="0" borderId="0" xfId="2" applyFont="1" applyFill="1" applyBorder="1" applyAlignment="1">
      <alignment horizontal="right" vertical="center" shrinkToFit="1" readingOrder="1"/>
    </xf>
    <xf numFmtId="38" fontId="57" fillId="0" borderId="59" xfId="2" applyFont="1" applyFill="1" applyBorder="1" applyAlignment="1">
      <alignment horizontal="right" vertical="center" shrinkToFit="1" readingOrder="1"/>
    </xf>
    <xf numFmtId="38" fontId="57" fillId="0" borderId="62" xfId="2" applyFont="1" applyFill="1" applyBorder="1" applyAlignment="1">
      <alignment horizontal="right" vertical="center" shrinkToFit="1" readingOrder="1"/>
    </xf>
    <xf numFmtId="38" fontId="57" fillId="0" borderId="22" xfId="2" applyFont="1" applyFill="1" applyBorder="1" applyAlignment="1">
      <alignment horizontal="right" vertical="center" shrinkToFit="1" readingOrder="1"/>
    </xf>
    <xf numFmtId="38" fontId="57" fillId="0" borderId="5" xfId="2" applyFont="1" applyFill="1" applyBorder="1" applyAlignment="1">
      <alignment horizontal="right" vertical="center" readingOrder="1"/>
    </xf>
    <xf numFmtId="38" fontId="57" fillId="0" borderId="59" xfId="2" applyFont="1" applyFill="1" applyBorder="1" applyAlignment="1">
      <alignment horizontal="right" vertical="center" readingOrder="1"/>
    </xf>
    <xf numFmtId="38" fontId="57" fillId="0" borderId="22" xfId="2" applyFont="1" applyFill="1" applyBorder="1" applyAlignment="1">
      <alignment horizontal="right" vertical="center" readingOrder="1"/>
    </xf>
    <xf numFmtId="38" fontId="57" fillId="0" borderId="13" xfId="2" applyFont="1" applyFill="1" applyBorder="1" applyAlignment="1">
      <alignment horizontal="right" vertical="center" readingOrder="1"/>
    </xf>
    <xf numFmtId="38" fontId="57" fillId="0" borderId="2" xfId="2" applyFont="1" applyFill="1" applyBorder="1" applyAlignment="1">
      <alignment horizontal="right" vertical="center" shrinkToFit="1" readingOrder="1"/>
    </xf>
    <xf numFmtId="38" fontId="57" fillId="0" borderId="19" xfId="2" applyFont="1" applyFill="1" applyBorder="1" applyAlignment="1">
      <alignment horizontal="right" vertical="center" readingOrder="1"/>
    </xf>
    <xf numFmtId="38" fontId="57" fillId="0" borderId="47" xfId="2" applyFont="1" applyFill="1" applyBorder="1" applyAlignment="1">
      <alignment horizontal="right" vertical="center" readingOrder="1"/>
    </xf>
    <xf numFmtId="38" fontId="57" fillId="10" borderId="19" xfId="2" applyFont="1" applyFill="1" applyBorder="1" applyAlignment="1">
      <alignment horizontal="right" vertical="center" readingOrder="1"/>
    </xf>
    <xf numFmtId="38" fontId="57" fillId="0" borderId="16" xfId="2" applyFont="1" applyFill="1" applyBorder="1" applyAlignment="1">
      <alignment horizontal="right" vertical="center" readingOrder="1"/>
    </xf>
    <xf numFmtId="38" fontId="57" fillId="0" borderId="4" xfId="2" applyFont="1" applyFill="1" applyBorder="1" applyAlignment="1">
      <alignment horizontal="right" vertical="center" readingOrder="1"/>
    </xf>
    <xf numFmtId="38" fontId="57" fillId="0" borderId="31" xfId="2" applyFont="1" applyFill="1" applyBorder="1" applyAlignment="1">
      <alignment horizontal="right" vertical="center" readingOrder="1"/>
    </xf>
    <xf numFmtId="38" fontId="57" fillId="0" borderId="136" xfId="2" applyFont="1" applyFill="1" applyBorder="1" applyAlignment="1">
      <alignment horizontal="right" vertical="center" readingOrder="1"/>
    </xf>
    <xf numFmtId="38" fontId="57" fillId="0" borderId="67" xfId="2" applyFont="1" applyFill="1" applyBorder="1" applyAlignment="1">
      <alignment horizontal="right" vertical="center" readingOrder="1"/>
    </xf>
    <xf numFmtId="38" fontId="15" fillId="0" borderId="8" xfId="2" applyFont="1" applyFill="1" applyBorder="1" applyAlignment="1">
      <alignment horizontal="center" vertical="center" readingOrder="1"/>
    </xf>
    <xf numFmtId="38" fontId="48" fillId="0" borderId="200" xfId="2" applyFont="1" applyFill="1" applyBorder="1" applyAlignment="1">
      <alignment horizontal="center" vertical="center" wrapText="1" readingOrder="1"/>
    </xf>
    <xf numFmtId="38" fontId="48" fillId="0" borderId="3" xfId="2" applyFont="1" applyFill="1" applyBorder="1" applyAlignment="1">
      <alignment horizontal="center" vertical="center" wrapText="1" readingOrder="1"/>
    </xf>
    <xf numFmtId="38" fontId="48" fillId="0" borderId="150" xfId="2" applyFont="1" applyFill="1" applyBorder="1" applyAlignment="1">
      <alignment horizontal="center" vertical="center" wrapText="1" readingOrder="1"/>
    </xf>
    <xf numFmtId="38" fontId="48" fillId="0" borderId="2" xfId="2" applyFont="1" applyFill="1" applyBorder="1" applyAlignment="1">
      <alignment horizontal="center" vertical="center" wrapText="1" readingOrder="1"/>
    </xf>
    <xf numFmtId="38" fontId="48" fillId="0" borderId="201" xfId="2" applyFont="1" applyFill="1" applyBorder="1" applyAlignment="1">
      <alignment horizontal="center" vertical="center" wrapText="1" readingOrder="1"/>
    </xf>
    <xf numFmtId="38" fontId="48" fillId="0" borderId="19" xfId="2" applyFont="1" applyFill="1" applyBorder="1" applyAlignment="1">
      <alignment horizontal="center" vertical="center" wrapText="1" readingOrder="1"/>
    </xf>
    <xf numFmtId="38" fontId="43" fillId="0" borderId="9" xfId="2" applyFont="1" applyFill="1" applyBorder="1" applyAlignment="1">
      <alignment vertical="center" readingOrder="1"/>
    </xf>
    <xf numFmtId="38" fontId="48" fillId="0" borderId="200" xfId="2" applyFont="1" applyFill="1" applyBorder="1" applyAlignment="1">
      <alignment horizontal="center" vertical="center" readingOrder="1"/>
    </xf>
    <xf numFmtId="38" fontId="48" fillId="0" borderId="3" xfId="2" applyFont="1" applyFill="1" applyBorder="1" applyAlignment="1">
      <alignment horizontal="center" vertical="center" readingOrder="1"/>
    </xf>
    <xf numFmtId="38" fontId="43" fillId="0" borderId="7" xfId="2" applyFont="1" applyFill="1" applyBorder="1" applyAlignment="1">
      <alignment vertical="center" readingOrder="1"/>
    </xf>
    <xf numFmtId="38" fontId="48" fillId="0" borderId="150" xfId="2" applyFont="1" applyFill="1" applyBorder="1" applyAlignment="1">
      <alignment horizontal="center" vertical="center" readingOrder="1"/>
    </xf>
    <xf numFmtId="38" fontId="48" fillId="0" borderId="2" xfId="2" applyFont="1" applyFill="1" applyBorder="1" applyAlignment="1">
      <alignment horizontal="center" vertical="center" readingOrder="1"/>
    </xf>
    <xf numFmtId="38" fontId="57" fillId="0" borderId="104" xfId="2" applyFont="1" applyFill="1" applyBorder="1" applyAlignment="1">
      <alignment horizontal="right" vertical="center" readingOrder="1"/>
    </xf>
    <xf numFmtId="38" fontId="57" fillId="0" borderId="110" xfId="2" applyFont="1" applyFill="1" applyBorder="1" applyAlignment="1">
      <alignment horizontal="right" vertical="center" readingOrder="1"/>
    </xf>
    <xf numFmtId="38" fontId="48" fillId="0" borderId="151" xfId="2" applyFont="1" applyFill="1" applyBorder="1" applyAlignment="1">
      <alignment horizontal="center" vertical="center" readingOrder="1"/>
    </xf>
    <xf numFmtId="38" fontId="48" fillId="0" borderId="30" xfId="2" applyFont="1" applyFill="1" applyBorder="1" applyAlignment="1">
      <alignment horizontal="center" vertical="center" readingOrder="1"/>
    </xf>
    <xf numFmtId="38" fontId="57" fillId="0" borderId="154" xfId="2" applyFont="1" applyFill="1" applyBorder="1" applyAlignment="1">
      <alignment horizontal="right" vertical="center" readingOrder="1"/>
    </xf>
    <xf numFmtId="38" fontId="57" fillId="0" borderId="30" xfId="2" applyFont="1" applyFill="1" applyBorder="1" applyAlignment="1">
      <alignment horizontal="right" vertical="center" readingOrder="1"/>
    </xf>
    <xf numFmtId="38" fontId="18" fillId="0" borderId="11" xfId="2" applyFont="1" applyFill="1" applyBorder="1" applyAlignment="1">
      <alignment vertical="center" readingOrder="1"/>
    </xf>
    <xf numFmtId="38" fontId="57" fillId="3" borderId="119" xfId="2" applyFont="1" applyFill="1" applyBorder="1" applyAlignment="1">
      <alignment horizontal="right" vertical="center" readingOrder="1"/>
    </xf>
    <xf numFmtId="38" fontId="57" fillId="3" borderId="63" xfId="2" applyFont="1" applyFill="1" applyBorder="1" applyAlignment="1">
      <alignment horizontal="right" vertical="center" readingOrder="1"/>
    </xf>
    <xf numFmtId="38" fontId="55" fillId="0" borderId="144" xfId="2" applyFont="1" applyFill="1" applyBorder="1" applyAlignment="1">
      <alignment horizontal="distributed" vertical="center" readingOrder="1"/>
    </xf>
    <xf numFmtId="38" fontId="55" fillId="0" borderId="110" xfId="2" applyFont="1" applyFill="1" applyBorder="1" applyAlignment="1">
      <alignment horizontal="distributed" vertical="center" readingOrder="1"/>
    </xf>
    <xf numFmtId="38" fontId="55" fillId="0" borderId="70" xfId="2" applyFont="1" applyFill="1" applyBorder="1" applyAlignment="1">
      <alignment horizontal="distributed" vertical="center" readingOrder="1"/>
    </xf>
    <xf numFmtId="38" fontId="57" fillId="3" borderId="104" xfId="2" applyFont="1" applyFill="1" applyBorder="1" applyAlignment="1">
      <alignment horizontal="center" vertical="center" readingOrder="1"/>
    </xf>
    <xf numFmtId="38" fontId="57" fillId="3" borderId="110" xfId="2" applyFont="1" applyFill="1" applyBorder="1" applyAlignment="1">
      <alignment horizontal="center" vertical="center" readingOrder="1"/>
    </xf>
    <xf numFmtId="38" fontId="57" fillId="3" borderId="118" xfId="2" applyFont="1" applyFill="1" applyBorder="1" applyAlignment="1">
      <alignment horizontal="center" vertical="center" readingOrder="1"/>
    </xf>
    <xf numFmtId="38" fontId="57" fillId="3" borderId="57" xfId="2" applyFont="1" applyFill="1" applyBorder="1" applyAlignment="1">
      <alignment horizontal="right" vertical="center" readingOrder="1"/>
    </xf>
    <xf numFmtId="38" fontId="57" fillId="3" borderId="2" xfId="2" applyFont="1" applyFill="1" applyBorder="1" applyAlignment="1">
      <alignment horizontal="right" vertical="center" readingOrder="1"/>
    </xf>
    <xf numFmtId="38" fontId="24" fillId="3" borderId="22" xfId="2" applyFont="1" applyFill="1" applyBorder="1" applyAlignment="1">
      <alignment horizontal="center" vertical="center" readingOrder="1"/>
    </xf>
    <xf numFmtId="38" fontId="24" fillId="3" borderId="62" xfId="2" applyFont="1" applyFill="1" applyBorder="1" applyAlignment="1">
      <alignment horizontal="center" vertical="center" readingOrder="1"/>
    </xf>
    <xf numFmtId="38" fontId="57" fillId="3" borderId="153" xfId="2" applyFont="1" applyFill="1" applyBorder="1" applyAlignment="1">
      <alignment horizontal="right" vertical="center" readingOrder="1"/>
    </xf>
    <xf numFmtId="38" fontId="57" fillId="3" borderId="22" xfId="2" applyFont="1" applyFill="1" applyBorder="1" applyAlignment="1">
      <alignment horizontal="right" vertical="center" readingOrder="1"/>
    </xf>
    <xf numFmtId="38" fontId="43" fillId="3" borderId="29" xfId="2" applyFont="1" applyFill="1" applyBorder="1" applyAlignment="1">
      <alignment vertical="center" readingOrder="1"/>
    </xf>
    <xf numFmtId="38" fontId="18" fillId="11" borderId="0" xfId="2" applyFont="1" applyFill="1" applyAlignment="1">
      <alignment vertical="center" readingOrder="1"/>
    </xf>
    <xf numFmtId="38" fontId="48" fillId="10" borderId="56" xfId="2" applyFont="1" applyFill="1" applyBorder="1" applyAlignment="1">
      <alignment horizontal="center" vertical="center" readingOrder="1"/>
    </xf>
    <xf numFmtId="38" fontId="24" fillId="11" borderId="56" xfId="2" applyFont="1" applyFill="1" applyBorder="1" applyAlignment="1">
      <alignment horizontal="center" vertical="center" readingOrder="1"/>
    </xf>
    <xf numFmtId="38" fontId="49" fillId="11" borderId="56" xfId="2" applyFont="1" applyFill="1" applyBorder="1" applyAlignment="1">
      <alignment horizontal="right" vertical="center" readingOrder="1"/>
    </xf>
    <xf numFmtId="38" fontId="16" fillId="10" borderId="56" xfId="2" applyFont="1" applyFill="1" applyBorder="1" applyAlignment="1">
      <alignment horizontal="center" vertical="center" readingOrder="1"/>
    </xf>
    <xf numFmtId="38" fontId="48" fillId="10" borderId="0" xfId="2" applyFont="1" applyFill="1" applyBorder="1" applyAlignment="1">
      <alignment horizontal="center" vertical="center" readingOrder="1"/>
    </xf>
    <xf numFmtId="38" fontId="24" fillId="11" borderId="0" xfId="2" applyFont="1" applyFill="1" applyBorder="1" applyAlignment="1">
      <alignment horizontal="center" vertical="center" readingOrder="1"/>
    </xf>
    <xf numFmtId="38" fontId="49" fillId="11" borderId="0" xfId="2" applyFont="1" applyFill="1" applyBorder="1" applyAlignment="1">
      <alignment horizontal="right" vertical="center" readingOrder="1"/>
    </xf>
    <xf numFmtId="38" fontId="16" fillId="10" borderId="0" xfId="2" applyFont="1" applyFill="1" applyBorder="1" applyAlignment="1">
      <alignment horizontal="center" vertical="center" readingOrder="1"/>
    </xf>
    <xf numFmtId="38" fontId="58" fillId="0" borderId="0" xfId="2" applyFont="1" applyFill="1" applyAlignment="1">
      <alignment horizontal="center" vertical="center" shrinkToFit="1"/>
    </xf>
    <xf numFmtId="38" fontId="59" fillId="0" borderId="0" xfId="2" applyFont="1" applyFill="1" applyAlignment="1">
      <alignment vertical="center" shrinkToFit="1"/>
    </xf>
    <xf numFmtId="38" fontId="60" fillId="0" borderId="0" xfId="2" applyFont="1" applyFill="1" applyAlignment="1">
      <alignment horizontal="center" vertical="center" shrinkToFit="1"/>
    </xf>
    <xf numFmtId="38" fontId="61" fillId="7" borderId="106" xfId="2" applyFont="1" applyFill="1" applyBorder="1" applyAlignment="1">
      <alignment horizontal="center" vertical="center" shrinkToFit="1"/>
    </xf>
    <xf numFmtId="38" fontId="61" fillId="7" borderId="17" xfId="2" applyFont="1" applyFill="1" applyBorder="1" applyAlignment="1">
      <alignment horizontal="center" vertical="center" shrinkToFit="1"/>
    </xf>
    <xf numFmtId="38" fontId="62" fillId="13" borderId="112" xfId="2" applyFont="1" applyFill="1" applyBorder="1" applyAlignment="1">
      <alignment horizontal="center" shrinkToFit="1"/>
    </xf>
    <xf numFmtId="38" fontId="62" fillId="13" borderId="97" xfId="2" applyFont="1" applyFill="1" applyBorder="1" applyAlignment="1">
      <alignment horizontal="center" shrinkToFit="1"/>
    </xf>
    <xf numFmtId="38" fontId="62" fillId="13" borderId="111" xfId="2" applyFont="1" applyFill="1" applyBorder="1" applyAlignment="1">
      <alignment horizontal="center" shrinkToFit="1"/>
    </xf>
    <xf numFmtId="38" fontId="62" fillId="13" borderId="96" xfId="2" applyFont="1" applyFill="1" applyBorder="1" applyAlignment="1">
      <alignment horizontal="center" shrinkToFit="1"/>
    </xf>
    <xf numFmtId="38" fontId="62" fillId="13" borderId="108" xfId="2" applyFont="1" applyFill="1" applyBorder="1" applyAlignment="1">
      <alignment horizontal="center" shrinkToFit="1"/>
    </xf>
    <xf numFmtId="38" fontId="63" fillId="0" borderId="0" xfId="2" applyFont="1" applyFill="1" applyAlignment="1">
      <alignment vertical="center" shrinkToFit="1"/>
    </xf>
    <xf numFmtId="38" fontId="61" fillId="7" borderId="69" xfId="2" applyFont="1" applyFill="1" applyBorder="1" applyAlignment="1">
      <alignment horizontal="center" vertical="center" shrinkToFit="1"/>
    </xf>
    <xf numFmtId="38" fontId="61" fillId="7" borderId="18" xfId="2" applyFont="1" applyFill="1" applyBorder="1" applyAlignment="1">
      <alignment horizontal="center" vertical="center" shrinkToFit="1"/>
    </xf>
    <xf numFmtId="38" fontId="62" fillId="6" borderId="202" xfId="2" applyFont="1" applyFill="1" applyBorder="1" applyAlignment="1">
      <alignment horizontal="center" vertical="center" shrinkToFit="1"/>
    </xf>
    <xf numFmtId="38" fontId="62" fillId="6" borderId="203" xfId="2" applyFont="1" applyFill="1" applyBorder="1" applyAlignment="1">
      <alignment horizontal="center" vertical="center" shrinkToFit="1"/>
    </xf>
    <xf numFmtId="38" fontId="62" fillId="6" borderId="204" xfId="2" applyFont="1" applyFill="1" applyBorder="1" applyAlignment="1">
      <alignment horizontal="center" vertical="center" shrinkToFit="1"/>
    </xf>
    <xf numFmtId="38" fontId="62" fillId="6" borderId="205" xfId="2" applyFont="1" applyFill="1" applyBorder="1" applyAlignment="1">
      <alignment horizontal="center" vertical="center" shrinkToFit="1"/>
    </xf>
    <xf numFmtId="38" fontId="62" fillId="6" borderId="206" xfId="2" applyFont="1" applyFill="1" applyBorder="1" applyAlignment="1">
      <alignment horizontal="center" vertical="center" shrinkToFit="1"/>
    </xf>
    <xf numFmtId="38" fontId="62" fillId="6" borderId="107" xfId="2" applyFont="1" applyFill="1" applyBorder="1" applyAlignment="1">
      <alignment horizontal="center" textRotation="255" shrinkToFit="1"/>
    </xf>
    <xf numFmtId="38" fontId="63" fillId="0" borderId="73" xfId="2" applyFont="1" applyFill="1" applyBorder="1" applyAlignment="1">
      <alignment horizontal="distributed" vertical="center" shrinkToFit="1"/>
    </xf>
    <xf numFmtId="38" fontId="65" fillId="0" borderId="74" xfId="2" applyFont="1" applyFill="1" applyBorder="1" applyAlignment="1">
      <alignment horizontal="center" vertical="center" shrinkToFit="1"/>
    </xf>
    <xf numFmtId="38" fontId="65" fillId="0" borderId="75" xfId="2" applyFont="1" applyFill="1" applyBorder="1" applyAlignment="1">
      <alignment horizontal="center" vertical="center" shrinkToFit="1"/>
    </xf>
    <xf numFmtId="38" fontId="65" fillId="0" borderId="76" xfId="2" applyFont="1" applyFill="1" applyBorder="1" applyAlignment="1">
      <alignment horizontal="center" vertical="center" shrinkToFit="1"/>
    </xf>
    <xf numFmtId="38" fontId="66" fillId="0" borderId="37" xfId="2" applyFont="1" applyFill="1" applyBorder="1" applyAlignment="1">
      <alignment horizontal="center" vertical="top" shrinkToFit="1"/>
    </xf>
    <xf numFmtId="38" fontId="66" fillId="0" borderId="78" xfId="2" applyFont="1" applyFill="1" applyBorder="1" applyAlignment="1">
      <alignment horizontal="center" vertical="top" shrinkToFit="1"/>
    </xf>
    <xf numFmtId="38" fontId="62" fillId="6" borderId="143" xfId="2" applyFont="1" applyFill="1" applyBorder="1" applyAlignment="1">
      <alignment horizontal="center" textRotation="255" shrinkToFit="1"/>
    </xf>
    <xf numFmtId="38" fontId="63" fillId="0" borderId="33" xfId="2" applyFont="1" applyFill="1" applyBorder="1" applyAlignment="1">
      <alignment horizontal="distributed" vertical="center" shrinkToFit="1"/>
    </xf>
    <xf numFmtId="38" fontId="65" fillId="0" borderId="36" xfId="2" applyFont="1" applyFill="1" applyBorder="1" applyAlignment="1">
      <alignment horizontal="center" vertical="center" shrinkToFit="1"/>
    </xf>
    <xf numFmtId="38" fontId="65" fillId="0" borderId="37" xfId="2" applyFont="1" applyFill="1" applyBorder="1" applyAlignment="1">
      <alignment horizontal="center" vertical="center" shrinkToFit="1"/>
    </xf>
    <xf numFmtId="38" fontId="65" fillId="0" borderId="38" xfId="2" applyFont="1" applyFill="1" applyBorder="1" applyAlignment="1">
      <alignment horizontal="center" vertical="center" shrinkToFit="1"/>
    </xf>
    <xf numFmtId="38" fontId="65" fillId="0" borderId="78" xfId="2" applyFont="1" applyFill="1" applyBorder="1" applyAlignment="1">
      <alignment horizontal="center" vertical="center" shrinkToFit="1"/>
    </xf>
    <xf numFmtId="38" fontId="62" fillId="6" borderId="147" xfId="2" applyFont="1" applyFill="1" applyBorder="1" applyAlignment="1">
      <alignment horizontal="center" textRotation="255" shrinkToFit="1"/>
    </xf>
    <xf numFmtId="38" fontId="63" fillId="0" borderId="79" xfId="2" applyFont="1" applyFill="1" applyBorder="1" applyAlignment="1">
      <alignment horizontal="distributed" vertical="center" shrinkToFit="1"/>
    </xf>
    <xf numFmtId="38" fontId="65" fillId="0" borderId="80" xfId="2" applyFont="1" applyFill="1" applyBorder="1" applyAlignment="1">
      <alignment horizontal="center" vertical="center" shrinkToFit="1"/>
    </xf>
    <xf numFmtId="38" fontId="65" fillId="0" borderId="81" xfId="2" applyFont="1" applyFill="1" applyBorder="1" applyAlignment="1">
      <alignment horizontal="center" vertical="center" shrinkToFit="1"/>
    </xf>
    <xf numFmtId="38" fontId="65" fillId="0" borderId="82" xfId="2" applyFont="1" applyFill="1" applyBorder="1" applyAlignment="1">
      <alignment horizontal="center" vertical="center" shrinkToFit="1"/>
    </xf>
    <xf numFmtId="38" fontId="66" fillId="0" borderId="81" xfId="2" applyFont="1" applyFill="1" applyBorder="1" applyAlignment="1">
      <alignment horizontal="center" vertical="top" shrinkToFit="1"/>
    </xf>
    <xf numFmtId="38" fontId="66" fillId="0" borderId="83" xfId="2" applyFont="1" applyFill="1" applyBorder="1" applyAlignment="1">
      <alignment horizontal="center" vertical="top" shrinkToFit="1"/>
    </xf>
    <xf numFmtId="38" fontId="62" fillId="6" borderId="107" xfId="2" applyFont="1" applyFill="1" applyBorder="1" applyAlignment="1">
      <alignment horizontal="center" vertical="center" textRotation="255" shrinkToFit="1"/>
    </xf>
    <xf numFmtId="38" fontId="66" fillId="0" borderId="74" xfId="2" applyFont="1" applyFill="1" applyBorder="1" applyAlignment="1">
      <alignment horizontal="center" vertical="top" shrinkToFit="1"/>
    </xf>
    <xf numFmtId="38" fontId="66" fillId="0" borderId="75" xfId="2" applyFont="1" applyFill="1" applyBorder="1" applyAlignment="1">
      <alignment horizontal="center" vertical="top" shrinkToFit="1"/>
    </xf>
    <xf numFmtId="38" fontId="65" fillId="0" borderId="85" xfId="2" applyFont="1" applyFill="1" applyBorder="1" applyAlignment="1">
      <alignment horizontal="center" vertical="center" shrinkToFit="1"/>
    </xf>
    <xf numFmtId="38" fontId="66" fillId="0" borderId="77" xfId="2" applyFont="1" applyFill="1" applyBorder="1" applyAlignment="1">
      <alignment horizontal="center" vertical="top" shrinkToFit="1"/>
    </xf>
    <xf numFmtId="38" fontId="62" fillId="6" borderId="143" xfId="2" applyFont="1" applyFill="1" applyBorder="1" applyAlignment="1">
      <alignment horizontal="center" vertical="center" textRotation="255" shrinkToFit="1"/>
    </xf>
    <xf numFmtId="38" fontId="67" fillId="0" borderId="39" xfId="2" applyFont="1" applyFill="1" applyBorder="1" applyAlignment="1">
      <alignment horizontal="center" vertical="center" shrinkToFit="1"/>
    </xf>
    <xf numFmtId="38" fontId="66" fillId="0" borderId="49" xfId="2" applyFont="1" applyFill="1" applyBorder="1" applyAlignment="1">
      <alignment horizontal="center" vertical="top" shrinkToFit="1"/>
    </xf>
    <xf numFmtId="38" fontId="65" fillId="0" borderId="51" xfId="2" applyFont="1" applyFill="1" applyBorder="1" applyAlignment="1">
      <alignment horizontal="center" vertical="center" shrinkToFit="1"/>
    </xf>
    <xf numFmtId="38" fontId="66" fillId="0" borderId="50" xfId="2" applyFont="1" applyFill="1" applyBorder="1" applyAlignment="1">
      <alignment horizontal="center" vertical="top" shrinkToFit="1"/>
    </xf>
    <xf numFmtId="38" fontId="66" fillId="0" borderId="88" xfId="2" applyFont="1" applyFill="1" applyBorder="1" applyAlignment="1">
      <alignment horizontal="center" vertical="top" shrinkToFit="1"/>
    </xf>
    <xf numFmtId="38" fontId="66" fillId="0" borderId="36" xfId="2" applyFont="1" applyFill="1" applyBorder="1" applyAlignment="1">
      <alignment horizontal="center" vertical="top" shrinkToFit="1"/>
    </xf>
    <xf numFmtId="38" fontId="65" fillId="0" borderId="42" xfId="2" applyFont="1" applyFill="1" applyBorder="1" applyAlignment="1">
      <alignment horizontal="center" vertical="center" shrinkToFit="1"/>
    </xf>
    <xf numFmtId="38" fontId="62" fillId="6" borderId="147" xfId="2" applyFont="1" applyFill="1" applyBorder="1" applyAlignment="1">
      <alignment horizontal="center" vertical="center" textRotation="255" shrinkToFit="1"/>
    </xf>
    <xf numFmtId="38" fontId="65" fillId="0" borderId="87" xfId="2" applyFont="1" applyFill="1" applyBorder="1" applyAlignment="1">
      <alignment horizontal="center" vertical="center" shrinkToFit="1"/>
    </xf>
    <xf numFmtId="38" fontId="65" fillId="0" borderId="49" xfId="2" applyFont="1" applyFill="1" applyBorder="1" applyAlignment="1">
      <alignment horizontal="center" vertical="center" shrinkToFit="1"/>
    </xf>
    <xf numFmtId="38" fontId="66" fillId="0" borderId="51" xfId="2" applyFont="1" applyFill="1" applyBorder="1" applyAlignment="1">
      <alignment horizontal="center" vertical="top" shrinkToFit="1"/>
    </xf>
    <xf numFmtId="38" fontId="63" fillId="0" borderId="39" xfId="2" applyFont="1" applyFill="1" applyBorder="1" applyAlignment="1">
      <alignment horizontal="distributed" vertical="center" shrinkToFit="1"/>
    </xf>
    <xf numFmtId="38" fontId="67" fillId="0" borderId="39" xfId="2" applyFont="1" applyFill="1" applyBorder="1" applyAlignment="1">
      <alignment horizontal="right" vertical="center" shrinkToFit="1"/>
    </xf>
    <xf numFmtId="38" fontId="63" fillId="0" borderId="57" xfId="2" applyFont="1" applyFill="1" applyBorder="1" applyAlignment="1">
      <alignment horizontal="distributed" vertical="center" shrinkToFit="1"/>
    </xf>
    <xf numFmtId="38" fontId="66" fillId="0" borderId="80" xfId="2" applyFont="1" applyFill="1" applyBorder="1" applyAlignment="1">
      <alignment horizontal="center" vertical="top" shrinkToFit="1"/>
    </xf>
    <xf numFmtId="38" fontId="62" fillId="6" borderId="114" xfId="2" applyFont="1" applyFill="1" applyBorder="1" applyAlignment="1">
      <alignment horizontal="center" vertical="center" shrinkToFit="1"/>
    </xf>
    <xf numFmtId="38" fontId="63" fillId="0" borderId="115" xfId="2" applyFont="1" applyFill="1" applyBorder="1" applyAlignment="1">
      <alignment horizontal="center" vertical="center" shrinkToFit="1"/>
    </xf>
    <xf numFmtId="38" fontId="66" fillId="0" borderId="89" xfId="2" applyFont="1" applyFill="1" applyBorder="1" applyAlignment="1">
      <alignment horizontal="center" vertical="top" shrinkToFit="1"/>
    </xf>
    <xf numFmtId="38" fontId="66" fillId="0" borderId="181" xfId="2" applyFont="1" applyFill="1" applyBorder="1" applyAlignment="1">
      <alignment horizontal="center" vertical="top" shrinkToFit="1"/>
    </xf>
    <xf numFmtId="38" fontId="65" fillId="0" borderId="181" xfId="2" applyFont="1" applyFill="1" applyBorder="1" applyAlignment="1">
      <alignment horizontal="center" vertical="center" shrinkToFit="1"/>
    </xf>
    <xf numFmtId="38" fontId="65" fillId="0" borderId="90" xfId="2" applyFont="1" applyFill="1" applyBorder="1" applyAlignment="1">
      <alignment horizontal="center" vertical="center" shrinkToFit="1"/>
    </xf>
    <xf numFmtId="38" fontId="62" fillId="6" borderId="207" xfId="2" applyFont="1" applyFill="1" applyBorder="1" applyAlignment="1">
      <alignment horizontal="center" vertical="center" shrinkToFit="1"/>
    </xf>
    <xf numFmtId="38" fontId="65" fillId="0" borderId="95" xfId="2" applyFont="1" applyFill="1" applyBorder="1" applyAlignment="1">
      <alignment horizontal="center" vertical="center" shrinkToFit="1"/>
    </xf>
    <xf numFmtId="38" fontId="62" fillId="6" borderId="100" xfId="2" applyFont="1" applyFill="1" applyBorder="1" applyAlignment="1">
      <alignment horizontal="center" vertical="center" shrinkToFit="1"/>
    </xf>
    <xf numFmtId="38" fontId="63" fillId="0" borderId="92" xfId="2" applyFont="1" applyFill="1" applyBorder="1" applyAlignment="1">
      <alignment horizontal="distributed" vertical="center" shrinkToFit="1"/>
    </xf>
    <xf numFmtId="38" fontId="63" fillId="0" borderId="93" xfId="2" applyFont="1" applyFill="1" applyBorder="1" applyAlignment="1">
      <alignment horizontal="distributed" vertical="center" shrinkToFit="1"/>
    </xf>
    <xf numFmtId="38" fontId="63" fillId="0" borderId="208" xfId="2" applyFont="1" applyFill="1" applyBorder="1" applyAlignment="1">
      <alignment horizontal="distributed" vertical="center" shrinkToFit="1"/>
    </xf>
    <xf numFmtId="38" fontId="69" fillId="6" borderId="117" xfId="2" applyFont="1" applyFill="1" applyBorder="1" applyAlignment="1">
      <alignment horizontal="center" vertical="top" shrinkToFit="1"/>
    </xf>
    <xf numFmtId="38" fontId="69" fillId="6" borderId="139" xfId="2" applyFont="1" applyFill="1" applyBorder="1" applyAlignment="1">
      <alignment horizontal="center" vertical="top" shrinkToFit="1"/>
    </xf>
    <xf numFmtId="38" fontId="69" fillId="6" borderId="89" xfId="2" applyFont="1" applyFill="1" applyBorder="1" applyAlignment="1">
      <alignment horizontal="center" vertical="top" shrinkToFit="1"/>
    </xf>
    <xf numFmtId="38" fontId="69" fillId="6" borderId="99" xfId="2" applyFont="1" applyFill="1" applyBorder="1" applyAlignment="1">
      <alignment horizontal="center" vertical="top" shrinkToFit="1"/>
    </xf>
    <xf numFmtId="38" fontId="69" fillId="6" borderId="140" xfId="2" applyFont="1" applyFill="1" applyBorder="1" applyAlignment="1">
      <alignment horizontal="center" vertical="top" shrinkToFit="1"/>
    </xf>
    <xf numFmtId="38" fontId="69" fillId="6" borderId="90" xfId="2" applyFont="1" applyFill="1" applyBorder="1" applyAlignment="1">
      <alignment horizontal="center" vertical="top" shrinkToFit="1"/>
    </xf>
    <xf numFmtId="38" fontId="63" fillId="6" borderId="209" xfId="2" applyFont="1" applyFill="1" applyBorder="1" applyAlignment="1">
      <alignment horizontal="center" vertical="center" shrinkToFit="1"/>
    </xf>
    <xf numFmtId="38" fontId="65" fillId="0" borderId="34" xfId="2" applyFont="1" applyFill="1" applyBorder="1" applyAlignment="1">
      <alignment horizontal="center" vertical="center" shrinkToFit="1"/>
    </xf>
    <xf numFmtId="38" fontId="65" fillId="0" borderId="35" xfId="2" applyFont="1" applyFill="1" applyBorder="1" applyAlignment="1">
      <alignment horizontal="center" vertical="center" shrinkToFit="1"/>
    </xf>
    <xf numFmtId="38" fontId="65" fillId="0" borderId="210" xfId="2" applyFont="1" applyFill="1" applyBorder="1" applyAlignment="1">
      <alignment horizontal="center" vertical="center" shrinkToFit="1"/>
    </xf>
    <xf numFmtId="38" fontId="63" fillId="6" borderId="148" xfId="2" applyFont="1" applyFill="1" applyBorder="1" applyAlignment="1">
      <alignment horizontal="center" vertical="center" shrinkToFit="1"/>
    </xf>
    <xf numFmtId="38" fontId="63" fillId="6" borderId="149" xfId="2" applyFont="1" applyFill="1" applyBorder="1" applyAlignment="1">
      <alignment horizontal="center" vertical="center" shrinkToFit="1"/>
    </xf>
    <xf numFmtId="38" fontId="65" fillId="0" borderId="75" xfId="2" applyFont="1" applyFill="1" applyBorder="1" applyAlignment="1">
      <alignment horizontal="center" vertical="center" shrinkToFit="1"/>
    </xf>
    <xf numFmtId="38" fontId="65" fillId="0" borderId="77" xfId="2" applyFont="1" applyFill="1" applyBorder="1" applyAlignment="1">
      <alignment horizontal="center" vertical="center" shrinkToFit="1"/>
    </xf>
    <xf numFmtId="38" fontId="63" fillId="6" borderId="211" xfId="2" applyFont="1" applyFill="1" applyBorder="1" applyAlignment="1">
      <alignment horizontal="center" vertical="center" shrinkToFit="1"/>
    </xf>
    <xf numFmtId="38" fontId="65" fillId="0" borderId="83" xfId="2" applyFont="1" applyFill="1" applyBorder="1" applyAlignment="1">
      <alignment horizontal="center" vertical="center" shrinkToFit="1"/>
    </xf>
    <xf numFmtId="38" fontId="63" fillId="6" borderId="150" xfId="2" applyFont="1" applyFill="1" applyBorder="1" applyAlignment="1">
      <alignment horizontal="center" vertical="center" shrinkToFit="1"/>
    </xf>
    <xf numFmtId="38" fontId="63" fillId="6" borderId="4" xfId="2" applyFont="1" applyFill="1" applyBorder="1" applyAlignment="1">
      <alignment horizontal="center" vertical="center" shrinkToFit="1"/>
    </xf>
    <xf numFmtId="38" fontId="71" fillId="0" borderId="141" xfId="2" applyFont="1" applyFill="1" applyBorder="1" applyAlignment="1">
      <alignment horizontal="center" vertical="center" shrinkToFit="1"/>
    </xf>
    <xf numFmtId="38" fontId="71" fillId="0" borderId="99" xfId="2" applyFont="1" applyFill="1" applyBorder="1" applyAlignment="1">
      <alignment horizontal="center" vertical="center" shrinkToFit="1"/>
    </xf>
    <xf numFmtId="38" fontId="63" fillId="6" borderId="152" xfId="2" applyFont="1" applyFill="1" applyBorder="1" applyAlignment="1">
      <alignment horizontal="center" vertical="center" shrinkToFit="1"/>
    </xf>
    <xf numFmtId="38" fontId="63" fillId="6" borderId="62" xfId="2" applyFont="1" applyFill="1" applyBorder="1" applyAlignment="1">
      <alignment horizontal="center" vertical="center" shrinkToFit="1"/>
    </xf>
    <xf numFmtId="38" fontId="65" fillId="0" borderId="44" xfId="2" applyFont="1" applyFill="1" applyBorder="1" applyAlignment="1">
      <alignment horizontal="center" vertical="center" shrinkToFit="1"/>
    </xf>
    <xf numFmtId="38" fontId="65" fillId="0" borderId="45" xfId="2" applyFont="1" applyFill="1" applyBorder="1" applyAlignment="1">
      <alignment horizontal="center" vertical="center" shrinkToFit="1"/>
    </xf>
    <xf numFmtId="38" fontId="65" fillId="0" borderId="194" xfId="2" applyFont="1" applyFill="1" applyBorder="1" applyAlignment="1">
      <alignment horizontal="center" vertical="center" shrinkToFit="1"/>
    </xf>
    <xf numFmtId="38" fontId="59" fillId="0" borderId="141" xfId="2" applyFont="1" applyFill="1" applyBorder="1" applyAlignment="1">
      <alignment horizontal="center" vertical="center" shrinkToFit="1"/>
    </xf>
    <xf numFmtId="38" fontId="59" fillId="0" borderId="99" xfId="2" applyFont="1" applyFill="1" applyBorder="1" applyAlignment="1">
      <alignment horizontal="center" vertical="center" shrinkToFit="1"/>
    </xf>
    <xf numFmtId="38" fontId="63" fillId="6" borderId="151" xfId="2" applyFont="1" applyFill="1" applyBorder="1" applyAlignment="1">
      <alignment horizontal="center" vertical="center" shrinkToFit="1"/>
    </xf>
    <xf numFmtId="38" fontId="63" fillId="6" borderId="32" xfId="2" applyFont="1" applyFill="1" applyBorder="1" applyAlignment="1">
      <alignment horizontal="center" vertical="center" shrinkToFit="1"/>
    </xf>
    <xf numFmtId="38" fontId="65" fillId="0" borderId="81" xfId="2" applyFont="1" applyFill="1" applyBorder="1" applyAlignment="1">
      <alignment horizontal="center" vertical="center" shrinkToFit="1"/>
    </xf>
    <xf numFmtId="38" fontId="62" fillId="6" borderId="106" xfId="2" applyFont="1" applyFill="1" applyBorder="1" applyAlignment="1">
      <alignment horizontal="center" vertical="center" shrinkToFit="1"/>
    </xf>
    <xf numFmtId="38" fontId="62" fillId="6" borderId="146" xfId="2" applyFont="1" applyFill="1" applyBorder="1" applyAlignment="1">
      <alignment horizontal="center" vertical="center" shrinkToFit="1"/>
    </xf>
    <xf numFmtId="38" fontId="63" fillId="0" borderId="91" xfId="2" applyFont="1" applyFill="1" applyBorder="1" applyAlignment="1">
      <alignment horizontal="center" vertical="center" shrinkToFit="1"/>
    </xf>
    <xf numFmtId="38" fontId="67" fillId="0" borderId="212" xfId="2" applyFont="1" applyFill="1" applyBorder="1" applyAlignment="1">
      <alignment horizontal="center" vertical="center" shrinkToFit="1"/>
    </xf>
    <xf numFmtId="38" fontId="63" fillId="0" borderId="213" xfId="2" applyFont="1" applyFill="1" applyBorder="1" applyAlignment="1">
      <alignment horizontal="distributed" vertical="center" shrinkToFit="1"/>
    </xf>
    <xf numFmtId="38" fontId="63" fillId="0" borderId="98" xfId="2" applyFont="1" applyFill="1" applyBorder="1" applyAlignment="1">
      <alignment horizontal="distributed" vertical="center" shrinkToFit="1"/>
    </xf>
    <xf numFmtId="38" fontId="62" fillId="0" borderId="64" xfId="2" applyFont="1" applyFill="1" applyBorder="1" applyAlignment="1">
      <alignment horizontal="center" vertical="center" shrinkToFit="1"/>
    </xf>
    <xf numFmtId="38" fontId="62" fillId="0" borderId="6" xfId="2" applyFont="1" applyFill="1" applyBorder="1" applyAlignment="1">
      <alignment horizontal="center" vertical="center" shrinkToFit="1"/>
    </xf>
    <xf numFmtId="38" fontId="63" fillId="0" borderId="0" xfId="2" applyFont="1" applyFill="1" applyBorder="1" applyAlignment="1">
      <alignment vertical="center" shrinkToFit="1"/>
    </xf>
    <xf numFmtId="38" fontId="62" fillId="6" borderId="64" xfId="2" applyFont="1" applyFill="1" applyBorder="1" applyAlignment="1">
      <alignment horizontal="center" vertical="center" shrinkToFit="1"/>
    </xf>
    <xf numFmtId="38" fontId="62" fillId="6" borderId="59" xfId="2" applyFont="1" applyFill="1" applyBorder="1" applyAlignment="1">
      <alignment horizontal="center" vertical="center" shrinkToFit="1"/>
    </xf>
    <xf numFmtId="38" fontId="63" fillId="0" borderId="47" xfId="2" applyFont="1" applyFill="1" applyBorder="1" applyAlignment="1">
      <alignment horizontal="center" vertical="center" shrinkToFit="1"/>
    </xf>
    <xf numFmtId="38" fontId="65" fillId="0" borderId="214" xfId="2" applyFont="1" applyFill="1" applyBorder="1" applyAlignment="1">
      <alignment horizontal="center" vertical="center" shrinkToFit="1"/>
    </xf>
    <xf numFmtId="38" fontId="65" fillId="0" borderId="215" xfId="2" applyFont="1" applyFill="1" applyBorder="1" applyAlignment="1">
      <alignment horizontal="center" vertical="center" shrinkToFit="1"/>
    </xf>
    <xf numFmtId="38" fontId="65" fillId="0" borderId="216" xfId="2" applyFont="1" applyFill="1" applyBorder="1" applyAlignment="1">
      <alignment horizontal="center" vertical="center" shrinkToFit="1"/>
    </xf>
    <xf numFmtId="38" fontId="65" fillId="0" borderId="40" xfId="2" applyFont="1" applyFill="1" applyBorder="1" applyAlignment="1">
      <alignment horizontal="center" vertical="center" shrinkToFit="1"/>
    </xf>
    <xf numFmtId="38" fontId="62" fillId="6" borderId="69" xfId="2" applyFont="1" applyFill="1" applyBorder="1" applyAlignment="1">
      <alignment horizontal="center" vertical="center" shrinkToFit="1"/>
    </xf>
    <xf numFmtId="38" fontId="62" fillId="6" borderId="137" xfId="2" applyFont="1" applyFill="1" applyBorder="1" applyAlignment="1">
      <alignment horizontal="center" vertical="center" shrinkToFit="1"/>
    </xf>
    <xf numFmtId="38" fontId="63" fillId="0" borderId="39" xfId="2" applyFont="1" applyFill="1" applyBorder="1" applyAlignment="1">
      <alignment horizontal="center" vertical="center" shrinkToFit="1"/>
    </xf>
    <xf numFmtId="38" fontId="65" fillId="0" borderId="217" xfId="2" applyFont="1" applyFill="1" applyBorder="1" applyAlignment="1">
      <alignment horizontal="center" vertical="center" shrinkToFit="1"/>
    </xf>
    <xf numFmtId="38" fontId="65" fillId="0" borderId="86" xfId="2" applyFont="1" applyFill="1" applyBorder="1" applyAlignment="1">
      <alignment horizontal="center" vertical="center" shrinkToFit="1"/>
    </xf>
    <xf numFmtId="38" fontId="62" fillId="0" borderId="69" xfId="2" applyFont="1" applyFill="1" applyBorder="1" applyAlignment="1">
      <alignment horizontal="center" vertical="center" shrinkToFit="1"/>
    </xf>
    <xf numFmtId="38" fontId="62" fillId="0" borderId="18" xfId="2" applyFont="1" applyFill="1" applyBorder="1" applyAlignment="1">
      <alignment horizontal="center" vertical="center" shrinkToFit="1"/>
    </xf>
    <xf numFmtId="38" fontId="62" fillId="0" borderId="106" xfId="2" applyFont="1" applyFill="1" applyBorder="1" applyAlignment="1">
      <alignment horizontal="left" vertical="center" shrinkToFit="1"/>
    </xf>
    <xf numFmtId="38" fontId="62" fillId="0" borderId="146" xfId="2" applyFont="1" applyFill="1" applyBorder="1" applyAlignment="1">
      <alignment horizontal="left" vertical="center" shrinkToFit="1"/>
    </xf>
    <xf numFmtId="38" fontId="62" fillId="13" borderId="96" xfId="2" applyFont="1" applyFill="1" applyBorder="1" applyAlignment="1">
      <alignment horizontal="center" vertical="top" shrinkToFit="1"/>
    </xf>
    <xf numFmtId="38" fontId="62" fillId="13" borderId="97" xfId="2" applyFont="1" applyFill="1" applyBorder="1" applyAlignment="1">
      <alignment horizontal="center" vertical="top" shrinkToFit="1"/>
    </xf>
    <xf numFmtId="38" fontId="62" fillId="13" borderId="111" xfId="2" applyFont="1" applyFill="1" applyBorder="1" applyAlignment="1">
      <alignment horizontal="center" vertical="top" shrinkToFit="1"/>
    </xf>
    <xf numFmtId="38" fontId="62" fillId="13" borderId="108" xfId="2" applyFont="1" applyFill="1" applyBorder="1" applyAlignment="1">
      <alignment horizontal="center" vertical="top" shrinkToFit="1"/>
    </xf>
    <xf numFmtId="38" fontId="62" fillId="0" borderId="69" xfId="2" applyFont="1" applyFill="1" applyBorder="1" applyAlignment="1">
      <alignment horizontal="left" vertical="center" shrinkToFit="1"/>
    </xf>
    <xf numFmtId="38" fontId="62" fillId="0" borderId="137" xfId="2" applyFont="1" applyFill="1" applyBorder="1" applyAlignment="1">
      <alignment horizontal="left" vertical="center" shrinkToFit="1"/>
    </xf>
    <xf numFmtId="38" fontId="65" fillId="0" borderId="84" xfId="2" applyFont="1" applyFill="1" applyBorder="1" applyAlignment="1">
      <alignment horizontal="center" vertical="center" shrinkToFit="1"/>
    </xf>
    <xf numFmtId="38" fontId="65" fillId="0" borderId="41" xfId="2" applyFont="1" applyFill="1" applyBorder="1" applyAlignment="1">
      <alignment horizontal="center" vertical="center" shrinkToFit="1"/>
    </xf>
    <xf numFmtId="38" fontId="66" fillId="0" borderId="41" xfId="2" applyFont="1" applyFill="1" applyBorder="1" applyAlignment="1">
      <alignment horizontal="center" vertical="top" shrinkToFit="1"/>
    </xf>
    <xf numFmtId="38" fontId="62" fillId="6" borderId="117" xfId="2" applyFont="1" applyFill="1" applyBorder="1" applyAlignment="1">
      <alignment horizontal="center" vertical="top" shrinkToFit="1"/>
    </xf>
    <xf numFmtId="38" fontId="62" fillId="6" borderId="139" xfId="2" applyFont="1" applyFill="1" applyBorder="1" applyAlignment="1">
      <alignment horizontal="center" vertical="top" shrinkToFit="1"/>
    </xf>
    <xf numFmtId="38" fontId="65" fillId="0" borderId="89" xfId="2" applyFont="1" applyFill="1" applyBorder="1" applyAlignment="1">
      <alignment horizontal="center" vertical="center" shrinkToFit="1"/>
    </xf>
    <xf numFmtId="38" fontId="71" fillId="0" borderId="56" xfId="2" applyFont="1" applyFill="1" applyBorder="1" applyAlignment="1">
      <alignment horizontal="center" vertical="center" shrinkToFit="1"/>
    </xf>
    <xf numFmtId="38" fontId="63" fillId="0" borderId="56" xfId="2" applyFont="1" applyFill="1" applyBorder="1" applyAlignment="1">
      <alignment vertical="center" shrinkToFit="1"/>
    </xf>
    <xf numFmtId="38" fontId="62" fillId="16" borderId="117" xfId="2" applyFont="1" applyFill="1" applyBorder="1" applyAlignment="1">
      <alignment horizontal="center" vertical="top" shrinkToFit="1"/>
    </xf>
    <xf numFmtId="38" fontId="62" fillId="16" borderId="95" xfId="2" applyFont="1" applyFill="1" applyBorder="1" applyAlignment="1">
      <alignment horizontal="center" vertical="top" shrinkToFit="1"/>
    </xf>
    <xf numFmtId="38" fontId="62" fillId="16" borderId="117" xfId="2" applyFont="1" applyFill="1" applyBorder="1" applyAlignment="1">
      <alignment horizontal="center" vertical="top" shrinkToFit="1"/>
    </xf>
    <xf numFmtId="38" fontId="72" fillId="0" borderId="99" xfId="2" applyFont="1" applyFill="1" applyBorder="1" applyAlignment="1">
      <alignment horizontal="center" shrinkToFit="1"/>
    </xf>
    <xf numFmtId="38" fontId="72" fillId="0" borderId="94" xfId="2" applyFont="1" applyFill="1" applyBorder="1" applyAlignment="1">
      <alignment horizontal="center" shrinkToFit="1"/>
    </xf>
    <xf numFmtId="38" fontId="72" fillId="0" borderId="106" xfId="2" applyFont="1" applyFill="1" applyBorder="1" applyAlignment="1">
      <alignment horizontal="center" vertical="center" shrinkToFit="1"/>
    </xf>
    <xf numFmtId="38" fontId="72" fillId="0" borderId="56" xfId="2" applyFont="1" applyFill="1" applyBorder="1" applyAlignment="1">
      <alignment horizontal="center" vertical="center" shrinkToFit="1"/>
    </xf>
    <xf numFmtId="38" fontId="71" fillId="0" borderId="0" xfId="2" applyFont="1" applyFill="1" applyBorder="1" applyAlignment="1">
      <alignment horizontal="center" vertical="center" shrinkToFit="1"/>
    </xf>
    <xf numFmtId="38" fontId="69" fillId="3" borderId="218" xfId="2" applyFont="1" applyFill="1" applyBorder="1" applyAlignment="1">
      <alignment horizontal="center" vertical="center" shrinkToFit="1"/>
    </xf>
    <xf numFmtId="38" fontId="69" fillId="3" borderId="0" xfId="2" applyFont="1" applyFill="1" applyAlignment="1">
      <alignment horizontal="center" vertical="center" shrinkToFit="1"/>
    </xf>
    <xf numFmtId="38" fontId="69" fillId="0" borderId="0" xfId="2" applyFont="1" applyFill="1" applyAlignment="1">
      <alignment horizontal="center" vertical="center" shrinkToFit="1"/>
    </xf>
    <xf numFmtId="38" fontId="61" fillId="0" borderId="0" xfId="2" applyFont="1" applyFill="1" applyBorder="1" applyAlignment="1">
      <alignment horizontal="center" vertical="center" shrinkToFit="1"/>
    </xf>
    <xf numFmtId="38" fontId="62" fillId="5" borderId="207" xfId="2" applyFont="1" applyFill="1" applyBorder="1" applyAlignment="1">
      <alignment horizontal="center" vertical="center" shrinkToFit="1"/>
    </xf>
    <xf numFmtId="38" fontId="62" fillId="5" borderId="181" xfId="2" applyFont="1" applyFill="1" applyBorder="1" applyAlignment="1">
      <alignment horizontal="center" vertical="center" shrinkToFit="1"/>
    </xf>
    <xf numFmtId="38" fontId="62" fillId="5" borderId="219" xfId="2" applyFont="1" applyFill="1" applyBorder="1" applyAlignment="1">
      <alignment horizontal="center" vertical="center" shrinkToFit="1"/>
    </xf>
    <xf numFmtId="38" fontId="69" fillId="0" borderId="141" xfId="2" applyFont="1" applyFill="1" applyBorder="1" applyAlignment="1">
      <alignment vertical="center" shrinkToFit="1"/>
    </xf>
    <xf numFmtId="38" fontId="69" fillId="0" borderId="139" xfId="2" applyFont="1" applyFill="1" applyBorder="1" applyAlignment="1">
      <alignment vertical="center" shrinkToFit="1"/>
    </xf>
    <xf numFmtId="38" fontId="69" fillId="5" borderId="141" xfId="2" applyFont="1" applyFill="1" applyBorder="1" applyAlignment="1">
      <alignment horizontal="center" vertical="center" shrinkToFit="1"/>
    </xf>
    <xf numFmtId="38" fontId="69" fillId="5" borderId="139" xfId="2" applyFont="1" applyFill="1" applyBorder="1" applyAlignment="1">
      <alignment horizontal="center" vertical="center" shrinkToFit="1"/>
    </xf>
    <xf numFmtId="38" fontId="63" fillId="0" borderId="141" xfId="2" applyFont="1" applyFill="1" applyBorder="1" applyAlignment="1">
      <alignment horizontal="center" vertical="center" shrinkToFit="1"/>
    </xf>
    <xf numFmtId="38" fontId="63" fillId="0" borderId="139" xfId="2" applyFont="1" applyFill="1" applyBorder="1" applyAlignment="1">
      <alignment horizontal="center" vertical="center" shrinkToFit="1"/>
    </xf>
    <xf numFmtId="38" fontId="69" fillId="5" borderId="89" xfId="2" applyFont="1" applyFill="1" applyBorder="1" applyAlignment="1">
      <alignment horizontal="center" vertical="center" shrinkToFit="1"/>
    </xf>
    <xf numFmtId="38" fontId="69" fillId="5" borderId="181" xfId="2" applyFont="1" applyFill="1" applyBorder="1" applyAlignment="1">
      <alignment horizontal="center" vertical="center" shrinkToFit="1"/>
    </xf>
    <xf numFmtId="38" fontId="69" fillId="5" borderId="90" xfId="2" applyFont="1" applyFill="1" applyBorder="1" applyAlignment="1">
      <alignment horizontal="center" vertical="center" shrinkToFit="1"/>
    </xf>
    <xf numFmtId="38" fontId="62" fillId="5" borderId="114" xfId="2" applyFont="1" applyFill="1" applyBorder="1" applyAlignment="1">
      <alignment horizontal="center" vertical="center" shrinkToFit="1"/>
    </xf>
    <xf numFmtId="38" fontId="65" fillId="0" borderId="219" xfId="2" applyFont="1" applyFill="1" applyBorder="1" applyAlignment="1">
      <alignment horizontal="center" vertical="center" shrinkToFit="1"/>
    </xf>
    <xf numFmtId="38" fontId="65" fillId="0" borderId="141" xfId="2" applyFont="1" applyFill="1" applyBorder="1" applyAlignment="1">
      <alignment horizontal="center" vertical="center" shrinkToFit="1"/>
    </xf>
    <xf numFmtId="38" fontId="65" fillId="0" borderId="95" xfId="2" applyFont="1" applyFill="1" applyBorder="1" applyAlignment="1">
      <alignment horizontal="center" vertical="center" shrinkToFit="1"/>
    </xf>
    <xf numFmtId="38" fontId="62" fillId="5" borderId="146" xfId="2" applyFont="1" applyFill="1" applyBorder="1" applyAlignment="1">
      <alignment horizontal="center" vertical="center" shrinkToFit="1"/>
    </xf>
    <xf numFmtId="38" fontId="63" fillId="0" borderId="73" xfId="2" applyFont="1" applyFill="1" applyBorder="1" applyAlignment="1">
      <alignment horizontal="center" vertical="center" shrinkToFit="1"/>
    </xf>
    <xf numFmtId="38" fontId="69" fillId="0" borderId="0" xfId="2" applyFont="1" applyFill="1" applyAlignment="1">
      <alignment vertical="center" shrinkToFit="1"/>
    </xf>
    <xf numFmtId="38" fontId="62" fillId="5" borderId="107" xfId="2" applyFont="1" applyFill="1" applyBorder="1" applyAlignment="1">
      <alignment horizontal="center" vertical="center" wrapText="1" shrinkToFit="1"/>
    </xf>
    <xf numFmtId="38" fontId="65" fillId="0" borderId="92" xfId="2" applyFont="1" applyFill="1" applyBorder="1" applyAlignment="1">
      <alignment horizontal="center" vertical="center" shrinkToFit="1"/>
    </xf>
    <xf numFmtId="38" fontId="66" fillId="0" borderId="93" xfId="2" applyFont="1" applyFill="1" applyBorder="1" applyAlignment="1">
      <alignment horizontal="center" vertical="top" shrinkToFit="1"/>
    </xf>
    <xf numFmtId="38" fontId="66" fillId="0" borderId="208" xfId="2" applyFont="1" applyFill="1" applyBorder="1" applyAlignment="1">
      <alignment horizontal="center" vertical="top" shrinkToFit="1"/>
    </xf>
    <xf numFmtId="38" fontId="62" fillId="5" borderId="143" xfId="2" applyFont="1" applyFill="1" applyBorder="1" applyAlignment="1">
      <alignment horizontal="center" vertical="center" shrinkToFit="1"/>
    </xf>
    <xf numFmtId="38" fontId="63" fillId="0" borderId="55" xfId="2" applyFont="1" applyFill="1" applyBorder="1" applyAlignment="1">
      <alignment horizontal="center" vertical="center" shrinkToFit="1"/>
    </xf>
    <xf numFmtId="38" fontId="65" fillId="0" borderId="136" xfId="2" applyFont="1" applyFill="1" applyBorder="1" applyAlignment="1">
      <alignment horizontal="center" vertical="center" shrinkToFit="1"/>
    </xf>
    <xf numFmtId="38" fontId="65" fillId="0" borderId="18" xfId="2" applyFont="1" applyFill="1" applyBorder="1" applyAlignment="1">
      <alignment horizontal="center" vertical="center" shrinkToFit="1"/>
    </xf>
    <xf numFmtId="38" fontId="62" fillId="5" borderId="137" xfId="2" applyFont="1" applyFill="1" applyBorder="1" applyAlignment="1">
      <alignment horizontal="center" vertical="center" shrinkToFit="1"/>
    </xf>
    <xf numFmtId="38" fontId="63" fillId="0" borderId="138" xfId="2" applyFont="1" applyFill="1" applyBorder="1" applyAlignment="1">
      <alignment horizontal="center" vertical="center" shrinkToFit="1"/>
    </xf>
    <xf numFmtId="38" fontId="65" fillId="0" borderId="220" xfId="2" applyFont="1" applyFill="1" applyBorder="1" applyAlignment="1">
      <alignment horizontal="center" vertical="center" shrinkToFit="1"/>
    </xf>
    <xf numFmtId="38" fontId="65" fillId="0" borderId="187" xfId="2" applyFont="1" applyFill="1" applyBorder="1" applyAlignment="1">
      <alignment horizontal="center" vertical="center" shrinkToFit="1"/>
    </xf>
    <xf numFmtId="38" fontId="65" fillId="0" borderId="221" xfId="2" applyFont="1" applyFill="1" applyBorder="1" applyAlignment="1">
      <alignment horizontal="center" vertical="center" shrinkToFit="1"/>
    </xf>
    <xf numFmtId="38" fontId="62" fillId="5" borderId="143" xfId="2" applyFont="1" applyFill="1" applyBorder="1" applyAlignment="1">
      <alignment horizontal="center" vertical="center" shrinkToFit="1"/>
    </xf>
    <xf numFmtId="38" fontId="63" fillId="0" borderId="16" xfId="2" applyFont="1" applyFill="1" applyBorder="1" applyAlignment="1">
      <alignment horizontal="center" vertical="center" shrinkToFit="1"/>
    </xf>
    <xf numFmtId="38" fontId="65" fillId="0" borderId="21" xfId="2" applyFont="1" applyFill="1" applyBorder="1" applyAlignment="1">
      <alignment horizontal="center" vertical="center" shrinkToFit="1"/>
    </xf>
    <xf numFmtId="38" fontId="66" fillId="0" borderId="46" xfId="2" applyFont="1" applyFill="1" applyBorder="1" applyAlignment="1">
      <alignment horizontal="center" vertical="top" shrinkToFit="1"/>
    </xf>
    <xf numFmtId="38" fontId="66" fillId="0" borderId="222" xfId="2" applyFont="1" applyFill="1" applyBorder="1" applyAlignment="1">
      <alignment horizontal="center" vertical="top" shrinkToFit="1"/>
    </xf>
    <xf numFmtId="38" fontId="62" fillId="5" borderId="107" xfId="2" applyFont="1" applyFill="1" applyBorder="1" applyAlignment="1">
      <alignment horizontal="center" vertical="center" shrinkToFit="1"/>
    </xf>
    <xf numFmtId="38" fontId="63" fillId="0" borderId="178" xfId="2" applyFont="1" applyFill="1" applyBorder="1" applyAlignment="1">
      <alignment horizontal="center" vertical="center" shrinkToFit="1"/>
    </xf>
    <xf numFmtId="38" fontId="59" fillId="0" borderId="73" xfId="2" applyFont="1" applyFill="1" applyBorder="1" applyAlignment="1">
      <alignment horizontal="center" vertical="center" shrinkToFit="1"/>
    </xf>
    <xf numFmtId="38" fontId="65" fillId="0" borderId="185" xfId="2" applyFont="1" applyFill="1" applyBorder="1" applyAlignment="1">
      <alignment horizontal="center" vertical="center" shrinkToFit="1"/>
    </xf>
    <xf numFmtId="38" fontId="65" fillId="0" borderId="89" xfId="2" applyFont="1" applyFill="1" applyBorder="1" applyAlignment="1">
      <alignment horizontal="center" vertical="center" shrinkToFit="1"/>
    </xf>
    <xf numFmtId="38" fontId="65" fillId="0" borderId="181" xfId="2" applyFont="1" applyFill="1" applyBorder="1" applyAlignment="1">
      <alignment horizontal="center" vertical="center" shrinkToFit="1"/>
    </xf>
    <xf numFmtId="38" fontId="65" fillId="0" borderId="90" xfId="2" applyFont="1" applyFill="1" applyBorder="1" applyAlignment="1">
      <alignment horizontal="center" vertical="center" shrinkToFit="1"/>
    </xf>
    <xf numFmtId="38" fontId="62" fillId="5" borderId="147" xfId="2" applyFont="1" applyFill="1" applyBorder="1" applyAlignment="1">
      <alignment horizontal="center" vertical="center" shrinkToFit="1"/>
    </xf>
    <xf numFmtId="38" fontId="63" fillId="0" borderId="71" xfId="2" applyFont="1" applyFill="1" applyBorder="1" applyAlignment="1">
      <alignment horizontal="center" vertical="center" shrinkToFit="1"/>
    </xf>
    <xf numFmtId="38" fontId="66" fillId="0" borderId="205" xfId="2" applyFont="1" applyFill="1" applyBorder="1" applyAlignment="1">
      <alignment horizontal="center" vertical="top" shrinkToFit="1"/>
    </xf>
    <xf numFmtId="38" fontId="66" fillId="0" borderId="203" xfId="2" applyFont="1" applyFill="1" applyBorder="1" applyAlignment="1">
      <alignment horizontal="center" vertical="top" shrinkToFit="1"/>
    </xf>
    <xf numFmtId="38" fontId="65" fillId="0" borderId="206" xfId="2" applyFont="1" applyFill="1" applyBorder="1" applyAlignment="1">
      <alignment horizontal="center" vertical="center" shrinkToFit="1"/>
    </xf>
    <xf numFmtId="38" fontId="63" fillId="0" borderId="65" xfId="2" applyFont="1" applyFill="1" applyBorder="1" applyAlignment="1">
      <alignment horizontal="center" vertical="center" shrinkToFit="1"/>
    </xf>
    <xf numFmtId="38" fontId="59" fillId="0" borderId="47" xfId="2" applyFont="1" applyFill="1" applyBorder="1" applyAlignment="1">
      <alignment horizontal="center" vertical="center" shrinkToFit="1"/>
    </xf>
    <xf numFmtId="38" fontId="65" fillId="0" borderId="186" xfId="2" applyFont="1" applyFill="1" applyBorder="1" applyAlignment="1">
      <alignment horizontal="center" vertical="center" shrinkToFit="1"/>
    </xf>
    <xf numFmtId="38" fontId="62" fillId="5" borderId="107" xfId="2" applyFont="1" applyFill="1" applyBorder="1" applyAlignment="1">
      <alignment horizontal="center" vertical="center" shrinkToFit="1"/>
    </xf>
    <xf numFmtId="38" fontId="63" fillId="0" borderId="66" xfId="2" applyFont="1" applyFill="1" applyBorder="1" applyAlignment="1">
      <alignment horizontal="center" vertical="center" shrinkToFit="1"/>
    </xf>
    <xf numFmtId="38" fontId="73" fillId="0" borderId="43" xfId="2" applyFont="1" applyFill="1" applyBorder="1" applyAlignment="1">
      <alignment horizontal="center" vertical="center" shrinkToFit="1"/>
    </xf>
    <xf numFmtId="38" fontId="65" fillId="0" borderId="103" xfId="2" applyFont="1" applyFill="1" applyBorder="1" applyAlignment="1">
      <alignment horizontal="center" vertical="center" shrinkToFit="1"/>
    </xf>
    <xf numFmtId="38" fontId="65" fillId="0" borderId="104" xfId="2" applyFont="1" applyFill="1" applyBorder="1" applyAlignment="1">
      <alignment horizontal="center" vertical="center" shrinkToFit="1"/>
    </xf>
    <xf numFmtId="38" fontId="65" fillId="0" borderId="118" xfId="2" applyFont="1" applyFill="1" applyBorder="1" applyAlignment="1">
      <alignment horizontal="center" vertical="center" shrinkToFit="1"/>
    </xf>
    <xf numFmtId="38" fontId="73" fillId="0" borderId="33" xfId="2" applyFont="1" applyFill="1" applyBorder="1" applyAlignment="1">
      <alignment horizontal="center" vertical="center" shrinkToFit="1"/>
    </xf>
    <xf numFmtId="38" fontId="66" fillId="0" borderId="45" xfId="2" applyFont="1" applyFill="1" applyBorder="1" applyAlignment="1">
      <alignment horizontal="center" vertical="top" shrinkToFit="1"/>
    </xf>
    <xf numFmtId="38" fontId="66" fillId="0" borderId="194" xfId="2" applyFont="1" applyFill="1" applyBorder="1" applyAlignment="1">
      <alignment horizontal="center" vertical="top" shrinkToFit="1"/>
    </xf>
    <xf numFmtId="38" fontId="65" fillId="0" borderId="50" xfId="2" applyFont="1" applyFill="1" applyBorder="1" applyAlignment="1">
      <alignment horizontal="center" vertical="center" shrinkToFit="1"/>
    </xf>
    <xf numFmtId="38" fontId="63" fillId="10" borderId="165" xfId="2" applyFont="1" applyFill="1" applyBorder="1" applyAlignment="1">
      <alignment horizontal="center" vertical="center" shrinkToFit="1"/>
    </xf>
    <xf numFmtId="38" fontId="63" fillId="0" borderId="165" xfId="2" applyFont="1" applyFill="1" applyBorder="1" applyAlignment="1">
      <alignment horizontal="left" vertical="center" shrinkToFit="1"/>
    </xf>
    <xf numFmtId="38" fontId="63" fillId="0" borderId="149" xfId="2" applyFont="1" applyFill="1" applyBorder="1" applyAlignment="1">
      <alignment horizontal="left" vertical="center" shrinkToFit="1"/>
    </xf>
    <xf numFmtId="38" fontId="63" fillId="0" borderId="33" xfId="2" applyFont="1" applyFill="1" applyBorder="1" applyAlignment="1">
      <alignment horizontal="center" vertical="center" shrinkToFit="1"/>
    </xf>
    <xf numFmtId="38" fontId="63" fillId="10" borderId="153" xfId="2" applyFont="1" applyFill="1" applyBorder="1" applyAlignment="1">
      <alignment horizontal="center" vertical="center" shrinkToFit="1"/>
    </xf>
    <xf numFmtId="38" fontId="73" fillId="0" borderId="58" xfId="2" applyFont="1" applyFill="1" applyBorder="1" applyAlignment="1">
      <alignment horizontal="right" vertical="center" shrinkToFit="1"/>
    </xf>
    <xf numFmtId="38" fontId="73" fillId="0" borderId="31" xfId="2" applyFont="1" applyFill="1" applyBorder="1" applyAlignment="1">
      <alignment horizontal="right" vertical="center" shrinkToFit="1"/>
    </xf>
    <xf numFmtId="38" fontId="65" fillId="0" borderId="223" xfId="2" applyFont="1" applyFill="1" applyBorder="1" applyAlignment="1">
      <alignment horizontal="center" vertical="center" shrinkToFit="1"/>
    </xf>
    <xf numFmtId="38" fontId="65" fillId="0" borderId="224" xfId="2" applyFont="1" applyFill="1" applyBorder="1" applyAlignment="1">
      <alignment horizontal="center" vertical="center" shrinkToFit="1"/>
    </xf>
    <xf numFmtId="38" fontId="65" fillId="0" borderId="225" xfId="2" applyFont="1" applyFill="1" applyBorder="1" applyAlignment="1">
      <alignment horizontal="center" vertical="center" shrinkToFit="1"/>
    </xf>
    <xf numFmtId="38" fontId="63" fillId="0" borderId="79" xfId="2" applyFont="1" applyFill="1" applyBorder="1" applyAlignment="1">
      <alignment horizontal="center" vertical="center" shrinkToFit="1"/>
    </xf>
    <xf numFmtId="38" fontId="63" fillId="0" borderId="106" xfId="2" applyFont="1" applyFill="1" applyBorder="1" applyAlignment="1">
      <alignment vertical="center" shrinkToFit="1"/>
    </xf>
    <xf numFmtId="38" fontId="63" fillId="0" borderId="17" xfId="2" applyFont="1" applyFill="1" applyBorder="1" applyAlignment="1">
      <alignment vertical="center" shrinkToFit="1"/>
    </xf>
    <xf numFmtId="38" fontId="63" fillId="0" borderId="65" xfId="2" applyFont="1" applyFill="1" applyBorder="1" applyAlignment="1">
      <alignment horizontal="left" vertical="center" shrinkToFit="1"/>
    </xf>
    <xf numFmtId="38" fontId="63" fillId="0" borderId="59" xfId="2" applyFont="1" applyFill="1" applyBorder="1" applyAlignment="1">
      <alignment horizontal="left" vertical="center" shrinkToFit="1"/>
    </xf>
    <xf numFmtId="38" fontId="59" fillId="0" borderId="0" xfId="2" applyFont="1" applyFill="1" applyBorder="1" applyAlignment="1">
      <alignment vertical="center" shrinkToFit="1"/>
    </xf>
    <xf numFmtId="38" fontId="59" fillId="0" borderId="56" xfId="2" applyFont="1" applyFill="1" applyBorder="1" applyAlignment="1">
      <alignment vertical="center" shrinkToFit="1"/>
    </xf>
    <xf numFmtId="38" fontId="62" fillId="0" borderId="0" xfId="2" applyFont="1" applyFill="1" applyBorder="1" applyAlignment="1">
      <alignment horizontal="center" vertical="center" shrinkToFit="1"/>
    </xf>
    <xf numFmtId="38" fontId="63" fillId="0" borderId="0" xfId="2" applyFont="1" applyFill="1" applyBorder="1" applyAlignment="1">
      <alignment horizontal="center" vertical="center" shrinkToFit="1"/>
    </xf>
    <xf numFmtId="38" fontId="73" fillId="0" borderId="56" xfId="2" applyFont="1" applyFill="1" applyBorder="1" applyAlignment="1">
      <alignment horizontal="right" vertical="center" shrinkToFit="1"/>
    </xf>
    <xf numFmtId="38" fontId="69" fillId="5" borderId="106" xfId="2" applyFont="1" applyFill="1" applyBorder="1" applyAlignment="1">
      <alignment horizontal="center" vertical="center" shrinkToFit="1"/>
    </xf>
    <xf numFmtId="38" fontId="69" fillId="5" borderId="146" xfId="2" applyFont="1" applyFill="1" applyBorder="1" applyAlignment="1">
      <alignment horizontal="center" vertical="center" shrinkToFit="1"/>
    </xf>
    <xf numFmtId="38" fontId="63" fillId="0" borderId="190" xfId="2" applyFont="1" applyFill="1" applyBorder="1" applyAlignment="1">
      <alignment horizontal="center" vertical="center" shrinkToFit="1"/>
    </xf>
    <xf numFmtId="38" fontId="65" fillId="0" borderId="189" xfId="2" applyFont="1" applyFill="1" applyBorder="1" applyAlignment="1">
      <alignment horizontal="center" vertical="center" shrinkToFit="1"/>
    </xf>
    <xf numFmtId="38" fontId="65" fillId="0" borderId="179" xfId="2" applyFont="1" applyFill="1" applyBorder="1" applyAlignment="1">
      <alignment horizontal="center" vertical="center" shrinkToFit="1"/>
    </xf>
    <xf numFmtId="38" fontId="63" fillId="0" borderId="117" xfId="2" applyFont="1" applyFill="1" applyBorder="1" applyAlignment="1">
      <alignment horizontal="center" vertical="center" shrinkToFit="1"/>
    </xf>
    <xf numFmtId="38" fontId="63" fillId="0" borderId="140" xfId="2" applyFont="1" applyFill="1" applyBorder="1" applyAlignment="1">
      <alignment horizontal="center" vertical="center" shrinkToFit="1"/>
    </xf>
    <xf numFmtId="38" fontId="69" fillId="5" borderId="151" xfId="2" applyFont="1" applyFill="1" applyBorder="1" applyAlignment="1">
      <alignment horizontal="center" vertical="center" shrinkToFit="1"/>
    </xf>
    <xf numFmtId="38" fontId="69" fillId="5" borderId="32" xfId="2" applyFont="1" applyFill="1" applyBorder="1" applyAlignment="1">
      <alignment horizontal="center" vertical="center" shrinkToFit="1"/>
    </xf>
    <xf numFmtId="38" fontId="63" fillId="0" borderId="136" xfId="2" applyFont="1" applyFill="1" applyBorder="1" applyAlignment="1">
      <alignment horizontal="center" vertical="center" shrinkToFit="1"/>
    </xf>
    <xf numFmtId="38" fontId="63" fillId="0" borderId="188" xfId="2" applyFont="1" applyFill="1" applyBorder="1" applyAlignment="1">
      <alignment horizontal="center" vertical="center" shrinkToFit="1"/>
    </xf>
    <xf numFmtId="38" fontId="63" fillId="0" borderId="106" xfId="2" applyFont="1" applyFill="1" applyBorder="1" applyAlignment="1">
      <alignment horizontal="center" vertical="center" shrinkToFit="1"/>
    </xf>
    <xf numFmtId="38" fontId="63" fillId="0" borderId="56" xfId="2" applyFont="1" applyFill="1" applyBorder="1" applyAlignment="1">
      <alignment horizontal="center" vertical="center" shrinkToFit="1"/>
    </xf>
    <xf numFmtId="38" fontId="69" fillId="5" borderId="148" xfId="2" applyFont="1" applyFill="1" applyBorder="1" applyAlignment="1">
      <alignment horizontal="center" vertical="center" shrinkToFit="1"/>
    </xf>
    <xf numFmtId="38" fontId="69" fillId="5" borderId="149" xfId="2" applyFont="1" applyFill="1" applyBorder="1" applyAlignment="1">
      <alignment horizontal="center" vertical="center" shrinkToFit="1"/>
    </xf>
    <xf numFmtId="38" fontId="69" fillId="0" borderId="0" xfId="2" applyFont="1" applyFill="1" applyBorder="1" applyAlignment="1">
      <alignment horizontal="center" vertical="center" shrinkToFit="1"/>
    </xf>
    <xf numFmtId="38" fontId="71" fillId="0" borderId="0" xfId="2" applyFont="1" applyFill="1" applyAlignment="1">
      <alignment horizontal="center" vertical="center" shrinkToFit="1"/>
    </xf>
    <xf numFmtId="38" fontId="62" fillId="0" borderId="0" xfId="2" applyFont="1" applyFill="1" applyBorder="1" applyAlignment="1">
      <alignment horizontal="center" vertical="center" shrinkToFit="1"/>
    </xf>
    <xf numFmtId="38" fontId="62" fillId="16" borderId="114" xfId="2" applyFont="1" applyFill="1" applyBorder="1" applyAlignment="1">
      <alignment horizontal="center" vertical="center" shrinkToFit="1"/>
    </xf>
    <xf numFmtId="38" fontId="65" fillId="0" borderId="139" xfId="2" applyFont="1" applyFill="1" applyBorder="1" applyAlignment="1">
      <alignment horizontal="center" vertical="center" shrinkToFit="1"/>
    </xf>
    <xf numFmtId="38" fontId="65" fillId="0" borderId="94" xfId="2" applyFont="1" applyFill="1" applyBorder="1" applyAlignment="1">
      <alignment horizontal="center" vertical="center" shrinkToFit="1"/>
    </xf>
    <xf numFmtId="38" fontId="62" fillId="16" borderId="107" xfId="2" applyFont="1" applyFill="1" applyBorder="1" applyAlignment="1">
      <alignment horizontal="center" vertical="center" shrinkToFit="1"/>
    </xf>
    <xf numFmtId="38" fontId="70" fillId="0" borderId="56" xfId="2" applyFont="1" applyFill="1" applyBorder="1" applyAlignment="1">
      <alignment horizontal="left" vertical="center" shrinkToFit="1"/>
    </xf>
    <xf numFmtId="38" fontId="70" fillId="0" borderId="17" xfId="2" applyFont="1" applyFill="1" applyBorder="1" applyAlignment="1">
      <alignment horizontal="left" vertical="center" shrinkToFit="1"/>
    </xf>
    <xf numFmtId="38" fontId="62" fillId="16" borderId="143" xfId="2" applyFont="1" applyFill="1" applyBorder="1" applyAlignment="1">
      <alignment horizontal="center" vertical="center" shrinkToFit="1"/>
    </xf>
    <xf numFmtId="38" fontId="59" fillId="0" borderId="0" xfId="2" applyFont="1" applyFill="1" applyBorder="1" applyAlignment="1">
      <alignment horizontal="left" vertical="center" shrinkToFit="1"/>
    </xf>
    <xf numFmtId="38" fontId="59" fillId="0" borderId="6" xfId="2" applyFont="1" applyFill="1" applyBorder="1" applyAlignment="1">
      <alignment horizontal="left" vertical="center" shrinkToFit="1"/>
    </xf>
    <xf numFmtId="38" fontId="62" fillId="16" borderId="147" xfId="2" applyFont="1" applyFill="1" applyBorder="1" applyAlignment="1">
      <alignment horizontal="center"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218"/>
  <sheetViews>
    <sheetView showZeros="0" tabSelected="1" zoomScale="75" zoomScaleNormal="75" workbookViewId="0">
      <selection activeCell="L3" sqref="L3:M3"/>
    </sheetView>
  </sheetViews>
  <sheetFormatPr defaultColWidth="9" defaultRowHeight="13.5"/>
  <cols>
    <col min="1" max="1" width="3.625" style="8" customWidth="1"/>
    <col min="2" max="3" width="4.625" style="8" customWidth="1"/>
    <col min="4" max="4" width="5.625" style="8" customWidth="1"/>
    <col min="5" max="5" width="4.625" style="17" customWidth="1"/>
    <col min="6" max="6" width="10.625" style="18" customWidth="1"/>
    <col min="7" max="7" width="3.625" style="8" customWidth="1"/>
    <col min="8" max="8" width="14.25" style="8" customWidth="1"/>
    <col min="9" max="10" width="3.625" style="17" customWidth="1"/>
    <col min="11" max="11" width="11.125" style="8" customWidth="1"/>
    <col min="12" max="12" width="6.625" style="8" customWidth="1"/>
    <col min="13" max="13" width="23.25" style="8" customWidth="1"/>
    <col min="14" max="15" width="0" style="8" hidden="1" customWidth="1"/>
    <col min="16" max="16384" width="9" style="8"/>
  </cols>
  <sheetData>
    <row r="1" spans="1:13" ht="31.9" customHeight="1">
      <c r="A1" s="579" t="s">
        <v>212</v>
      </c>
      <c r="B1" s="579"/>
      <c r="C1" s="579"/>
      <c r="D1" s="579"/>
      <c r="E1" s="579"/>
      <c r="F1" s="579"/>
      <c r="G1" s="579"/>
      <c r="H1" s="579"/>
      <c r="I1" s="579"/>
      <c r="J1" s="579"/>
      <c r="K1" s="579"/>
      <c r="L1" s="579"/>
      <c r="M1" s="34" t="s">
        <v>244</v>
      </c>
    </row>
    <row r="2" spans="1:13" ht="14.65" customHeight="1">
      <c r="A2" s="22"/>
      <c r="B2" s="27"/>
      <c r="C2" s="466" t="s">
        <v>245</v>
      </c>
      <c r="D2" s="467"/>
      <c r="E2" s="467"/>
      <c r="F2" s="467"/>
      <c r="G2" s="467"/>
      <c r="H2" s="22"/>
      <c r="I2" s="22"/>
      <c r="J2" s="22"/>
      <c r="K2" s="22"/>
      <c r="L2" s="461" t="s">
        <v>219</v>
      </c>
      <c r="M2" s="461"/>
    </row>
    <row r="3" spans="1:13" ht="31.9" customHeight="1">
      <c r="A3" s="473"/>
      <c r="B3" s="473"/>
      <c r="C3" s="473"/>
      <c r="D3" s="473"/>
      <c r="E3" s="473"/>
      <c r="F3" s="473"/>
      <c r="G3" s="473"/>
      <c r="H3" s="473"/>
      <c r="I3" s="473"/>
      <c r="J3" s="473"/>
      <c r="K3" s="473"/>
      <c r="L3" s="567">
        <v>46113</v>
      </c>
      <c r="M3" s="568"/>
    </row>
    <row r="4" spans="1:13" ht="13.35" customHeight="1">
      <c r="A4" s="21"/>
      <c r="B4" s="21"/>
      <c r="C4" s="21"/>
      <c r="D4" s="21"/>
      <c r="E4" s="21"/>
      <c r="F4" s="21"/>
      <c r="G4" s="21"/>
      <c r="H4" s="21"/>
      <c r="I4" s="21"/>
      <c r="J4" s="21"/>
      <c r="K4" s="21"/>
      <c r="L4" s="22"/>
      <c r="M4" s="22"/>
    </row>
    <row r="5" spans="1:13">
      <c r="A5" s="463" t="s">
        <v>206</v>
      </c>
      <c r="B5" s="463"/>
      <c r="C5" s="463"/>
      <c r="D5" s="463"/>
      <c r="E5" s="463"/>
      <c r="F5" s="463"/>
      <c r="G5" s="463"/>
      <c r="H5" s="463"/>
      <c r="I5" s="463"/>
      <c r="J5" s="463"/>
      <c r="K5" s="463"/>
      <c r="L5" s="463"/>
      <c r="M5" s="463"/>
    </row>
    <row r="6" spans="1:13">
      <c r="E6" s="8"/>
      <c r="F6" s="8"/>
      <c r="I6" s="8"/>
      <c r="J6" s="8"/>
    </row>
    <row r="7" spans="1:13">
      <c r="A7" s="558" t="s">
        <v>2</v>
      </c>
      <c r="B7" s="559"/>
      <c r="C7" s="559"/>
      <c r="D7" s="559"/>
      <c r="E7" s="560"/>
      <c r="F7" s="558" t="s">
        <v>207</v>
      </c>
      <c r="G7" s="559"/>
      <c r="H7" s="559"/>
      <c r="I7" s="559"/>
      <c r="J7" s="559"/>
      <c r="K7" s="560"/>
      <c r="L7" s="558" t="s">
        <v>239</v>
      </c>
      <c r="M7" s="560"/>
    </row>
    <row r="8" spans="1:13" ht="23.45" customHeight="1">
      <c r="A8" s="19" t="s">
        <v>221</v>
      </c>
      <c r="B8" s="488" t="s">
        <v>231</v>
      </c>
      <c r="C8" s="489"/>
      <c r="D8" s="489"/>
      <c r="E8" s="490"/>
      <c r="F8" s="482" t="s">
        <v>224</v>
      </c>
      <c r="G8" s="483"/>
      <c r="H8" s="483"/>
      <c r="I8" s="483"/>
      <c r="J8" s="483"/>
      <c r="K8" s="484"/>
      <c r="L8" s="468" t="s">
        <v>233</v>
      </c>
      <c r="M8" s="469"/>
    </row>
    <row r="9" spans="1:13" ht="23.45" customHeight="1">
      <c r="A9" s="552" t="s">
        <v>3</v>
      </c>
      <c r="B9" s="482" t="s">
        <v>232</v>
      </c>
      <c r="C9" s="483"/>
      <c r="D9" s="483"/>
      <c r="E9" s="484"/>
      <c r="F9" s="491" t="s">
        <v>0</v>
      </c>
      <c r="G9" s="492"/>
      <c r="H9" s="492"/>
      <c r="I9" s="492"/>
      <c r="J9" s="492"/>
      <c r="K9" s="493"/>
      <c r="L9" s="470" t="s">
        <v>238</v>
      </c>
      <c r="M9" s="471"/>
    </row>
    <row r="10" spans="1:13" ht="23.45" customHeight="1">
      <c r="A10" s="553"/>
      <c r="B10" s="485"/>
      <c r="C10" s="486"/>
      <c r="D10" s="486"/>
      <c r="E10" s="487"/>
      <c r="F10" s="485"/>
      <c r="G10" s="486"/>
      <c r="H10" s="486"/>
      <c r="I10" s="486"/>
      <c r="J10" s="486"/>
      <c r="K10" s="487"/>
      <c r="L10" s="476" t="s">
        <v>240</v>
      </c>
      <c r="M10" s="477"/>
    </row>
    <row r="11" spans="1:13" ht="23.25" customHeight="1">
      <c r="A11" s="478" t="s">
        <v>220</v>
      </c>
      <c r="B11" s="479"/>
      <c r="C11" s="474" t="s">
        <v>213</v>
      </c>
      <c r="D11" s="475"/>
      <c r="E11" s="30" t="s">
        <v>226</v>
      </c>
      <c r="F11" s="32" t="s">
        <v>222</v>
      </c>
      <c r="G11" s="31"/>
      <c r="H11" s="32" t="s">
        <v>327</v>
      </c>
      <c r="I11" s="31"/>
      <c r="J11" s="461" t="s">
        <v>214</v>
      </c>
      <c r="K11" s="461"/>
      <c r="L11" s="461"/>
      <c r="M11" s="461"/>
    </row>
    <row r="12" spans="1:13" ht="23.25" customHeight="1">
      <c r="A12" s="480"/>
      <c r="B12" s="481"/>
      <c r="C12" s="474" t="s">
        <v>328</v>
      </c>
      <c r="D12" s="475"/>
      <c r="E12" s="31"/>
      <c r="F12" s="32" t="s">
        <v>329</v>
      </c>
      <c r="G12" s="31"/>
      <c r="H12" s="59"/>
      <c r="I12" s="60"/>
      <c r="J12" s="461"/>
      <c r="K12" s="461"/>
      <c r="L12" s="461"/>
      <c r="M12" s="461"/>
    </row>
    <row r="13" spans="1:13" ht="12.75" customHeight="1">
      <c r="A13" s="472"/>
      <c r="B13" s="472"/>
      <c r="C13" s="472"/>
      <c r="D13" s="472"/>
      <c r="E13" s="472"/>
      <c r="F13" s="472"/>
      <c r="G13" s="472"/>
      <c r="H13" s="472"/>
      <c r="I13" s="472"/>
      <c r="J13" s="472"/>
      <c r="K13" s="472"/>
      <c r="L13" s="472"/>
      <c r="M13" s="472"/>
    </row>
    <row r="14" spans="1:13" ht="23.25" customHeight="1">
      <c r="A14" s="473" t="s">
        <v>223</v>
      </c>
      <c r="B14" s="473"/>
      <c r="C14" s="473"/>
      <c r="D14" s="473"/>
      <c r="E14" s="473"/>
      <c r="F14" s="473"/>
      <c r="G14" s="473"/>
      <c r="H14" s="473"/>
      <c r="I14" s="473"/>
      <c r="J14" s="473"/>
      <c r="K14" s="473"/>
      <c r="L14" s="473"/>
      <c r="M14" s="473"/>
    </row>
    <row r="15" spans="1:13" ht="23.25" customHeight="1">
      <c r="A15" s="473" t="s">
        <v>237</v>
      </c>
      <c r="B15" s="473"/>
      <c r="C15" s="473"/>
      <c r="D15" s="473"/>
      <c r="E15" s="473"/>
      <c r="F15" s="473"/>
      <c r="G15" s="473"/>
      <c r="H15" s="473"/>
      <c r="I15" s="473"/>
      <c r="J15" s="473"/>
      <c r="K15" s="473"/>
      <c r="L15" s="473"/>
      <c r="M15" s="473"/>
    </row>
    <row r="16" spans="1:13" ht="23.25" customHeight="1">
      <c r="A16" s="473" t="s">
        <v>216</v>
      </c>
      <c r="B16" s="473"/>
      <c r="C16" s="473"/>
      <c r="D16" s="473"/>
      <c r="E16" s="473"/>
      <c r="F16" s="473"/>
      <c r="G16" s="473"/>
      <c r="H16" s="473"/>
      <c r="I16" s="473"/>
      <c r="J16" s="473"/>
      <c r="K16" s="473"/>
      <c r="L16" s="473"/>
      <c r="M16" s="473"/>
    </row>
    <row r="17" spans="1:15" ht="23.25" customHeight="1">
      <c r="A17" s="473" t="s">
        <v>330</v>
      </c>
      <c r="B17" s="473"/>
      <c r="C17" s="473"/>
      <c r="D17" s="473"/>
      <c r="E17" s="473"/>
      <c r="F17" s="473"/>
      <c r="G17" s="473"/>
      <c r="H17" s="473"/>
      <c r="I17" s="473"/>
      <c r="J17" s="473"/>
      <c r="K17" s="473"/>
      <c r="L17" s="473"/>
      <c r="M17" s="473"/>
    </row>
    <row r="18" spans="1:15" ht="23.25" customHeight="1">
      <c r="A18" s="473" t="s">
        <v>215</v>
      </c>
      <c r="B18" s="473"/>
      <c r="C18" s="473"/>
      <c r="D18" s="473"/>
      <c r="E18" s="473"/>
      <c r="F18" s="473"/>
      <c r="G18" s="473"/>
      <c r="H18" s="473"/>
      <c r="I18" s="473"/>
      <c r="J18" s="473"/>
      <c r="K18" s="473"/>
      <c r="L18" s="473"/>
      <c r="M18" s="473"/>
    </row>
    <row r="19" spans="1:15" ht="23.25" customHeight="1">
      <c r="A19" s="473" t="s">
        <v>234</v>
      </c>
      <c r="B19" s="473"/>
      <c r="C19" s="473"/>
      <c r="D19" s="473"/>
      <c r="E19" s="473"/>
      <c r="F19" s="473"/>
      <c r="G19" s="473"/>
      <c r="H19" s="473"/>
      <c r="I19" s="473"/>
      <c r="J19" s="473"/>
      <c r="K19" s="473"/>
      <c r="L19" s="473"/>
      <c r="M19" s="473"/>
    </row>
    <row r="20" spans="1:15" ht="12.75" customHeight="1" thickBot="1">
      <c r="A20" s="512"/>
      <c r="B20" s="512"/>
      <c r="C20" s="512"/>
      <c r="D20" s="512"/>
      <c r="E20" s="512"/>
      <c r="F20" s="512"/>
      <c r="G20" s="512"/>
      <c r="H20" s="512"/>
      <c r="I20" s="512"/>
      <c r="J20" s="512"/>
      <c r="K20" s="512"/>
      <c r="L20" s="512"/>
      <c r="M20" s="512"/>
    </row>
    <row r="21" spans="1:15" ht="8.85" customHeight="1">
      <c r="A21" s="521" t="s">
        <v>323</v>
      </c>
      <c r="B21" s="526" t="s">
        <v>590</v>
      </c>
      <c r="C21" s="526"/>
      <c r="D21" s="526"/>
      <c r="E21" s="526"/>
      <c r="F21" s="526"/>
      <c r="G21" s="526"/>
      <c r="H21" s="526"/>
      <c r="I21" s="527"/>
      <c r="J21" s="56"/>
      <c r="K21" s="464"/>
      <c r="L21" s="465"/>
      <c r="M21" s="20"/>
    </row>
    <row r="22" spans="1:15" ht="23.25" customHeight="1">
      <c r="A22" s="522"/>
      <c r="B22" s="528"/>
      <c r="C22" s="528"/>
      <c r="D22" s="528"/>
      <c r="E22" s="528"/>
      <c r="F22" s="528"/>
      <c r="G22" s="528"/>
      <c r="H22" s="528"/>
      <c r="I22" s="529"/>
      <c r="J22" s="56"/>
      <c r="K22" s="462" t="s">
        <v>236</v>
      </c>
      <c r="L22" s="463"/>
      <c r="M22" s="24">
        <f>SUM(N27:N216)</f>
        <v>0</v>
      </c>
    </row>
    <row r="23" spans="1:15" ht="23.25" customHeight="1">
      <c r="A23" s="522"/>
      <c r="B23" s="456" t="s">
        <v>543</v>
      </c>
      <c r="C23" s="457"/>
      <c r="D23" s="457"/>
      <c r="E23" s="457"/>
      <c r="F23" s="457"/>
      <c r="G23" s="457"/>
      <c r="H23" s="457"/>
      <c r="I23" s="458"/>
      <c r="J23" s="56"/>
      <c r="K23" s="462" t="s">
        <v>208</v>
      </c>
      <c r="L23" s="463"/>
      <c r="M23" s="24"/>
    </row>
    <row r="24" spans="1:15" ht="23.25" customHeight="1">
      <c r="A24" s="522"/>
      <c r="B24" s="457"/>
      <c r="C24" s="457"/>
      <c r="D24" s="457"/>
      <c r="E24" s="457"/>
      <c r="F24" s="457"/>
      <c r="G24" s="457"/>
      <c r="H24" s="457"/>
      <c r="I24" s="458"/>
      <c r="J24" s="56"/>
      <c r="K24" s="462" t="s">
        <v>235</v>
      </c>
      <c r="L24" s="463"/>
      <c r="M24" s="29">
        <f>SUM(M22:M23)</f>
        <v>0</v>
      </c>
    </row>
    <row r="25" spans="1:15" ht="23.25" customHeight="1" thickBot="1">
      <c r="A25" s="523"/>
      <c r="B25" s="459"/>
      <c r="C25" s="459"/>
      <c r="D25" s="459"/>
      <c r="E25" s="459"/>
      <c r="F25" s="459"/>
      <c r="G25" s="459"/>
      <c r="H25" s="459"/>
      <c r="I25" s="460"/>
      <c r="J25" s="56"/>
      <c r="K25" s="569" t="s">
        <v>211</v>
      </c>
      <c r="L25" s="570"/>
      <c r="M25" s="25">
        <f>SUM(O32:O216)</f>
        <v>2</v>
      </c>
    </row>
    <row r="26" spans="1:15" ht="23.25" customHeight="1">
      <c r="E26" s="8"/>
      <c r="F26" s="8"/>
      <c r="I26" s="8"/>
      <c r="J26" s="8"/>
      <c r="M26" s="23" t="s">
        <v>548</v>
      </c>
    </row>
    <row r="27" spans="1:15" ht="21" customHeight="1">
      <c r="A27" s="530" t="s">
        <v>198</v>
      </c>
      <c r="B27" s="533" t="s">
        <v>199</v>
      </c>
      <c r="C27" s="536" t="s">
        <v>209</v>
      </c>
      <c r="D27" s="539" t="s">
        <v>200</v>
      </c>
      <c r="E27" s="497" t="s">
        <v>201</v>
      </c>
      <c r="F27" s="577" t="s">
        <v>225</v>
      </c>
      <c r="G27" s="577"/>
      <c r="H27" s="577"/>
      <c r="I27" s="550" t="s">
        <v>202</v>
      </c>
      <c r="J27" s="561">
        <v>113</v>
      </c>
      <c r="K27" s="562"/>
      <c r="L27" s="541">
        <f>L3</f>
        <v>46113</v>
      </c>
      <c r="M27" s="542"/>
    </row>
    <row r="28" spans="1:15" ht="21" customHeight="1">
      <c r="A28" s="531"/>
      <c r="B28" s="534"/>
      <c r="C28" s="537"/>
      <c r="D28" s="540"/>
      <c r="E28" s="549"/>
      <c r="F28" s="578"/>
      <c r="G28" s="578"/>
      <c r="H28" s="578"/>
      <c r="I28" s="551"/>
      <c r="J28" s="563"/>
      <c r="K28" s="564"/>
      <c r="L28" s="543" t="str">
        <f>B8</f>
        <v>ｷｮｳｶｼｮ　ﾀﾛｳ</v>
      </c>
      <c r="M28" s="544"/>
    </row>
    <row r="29" spans="1:15" ht="21" customHeight="1">
      <c r="A29" s="531"/>
      <c r="B29" s="534"/>
      <c r="C29" s="537"/>
      <c r="D29" s="494"/>
      <c r="E29" s="513" t="s">
        <v>203</v>
      </c>
      <c r="F29" s="565" t="s">
        <v>544</v>
      </c>
      <c r="G29" s="565"/>
      <c r="H29" s="565"/>
      <c r="I29" s="565"/>
      <c r="J29" s="513" t="s">
        <v>204</v>
      </c>
      <c r="K29" s="575" t="s">
        <v>545</v>
      </c>
      <c r="L29" s="519" t="str">
        <f>$B$9&amp;" 様"</f>
        <v>教科書　太朗 様</v>
      </c>
      <c r="M29" s="520"/>
    </row>
    <row r="30" spans="1:15" ht="21" customHeight="1">
      <c r="A30" s="531"/>
      <c r="B30" s="534"/>
      <c r="C30" s="537"/>
      <c r="D30" s="494"/>
      <c r="E30" s="514"/>
      <c r="F30" s="566"/>
      <c r="G30" s="566"/>
      <c r="H30" s="566"/>
      <c r="I30" s="566"/>
      <c r="J30" s="514"/>
      <c r="K30" s="576"/>
      <c r="L30" s="519"/>
      <c r="M30" s="520"/>
    </row>
    <row r="31" spans="1:15" ht="13.5" customHeight="1">
      <c r="A31" s="531"/>
      <c r="B31" s="534"/>
      <c r="C31" s="537"/>
      <c r="D31" s="494"/>
      <c r="E31" s="496" t="s">
        <v>205</v>
      </c>
      <c r="F31" s="571">
        <v>1</v>
      </c>
      <c r="G31" s="500" t="s">
        <v>1</v>
      </c>
      <c r="H31" s="554"/>
      <c r="I31" s="555"/>
      <c r="J31" s="555"/>
      <c r="K31" s="506" t="s">
        <v>210</v>
      </c>
      <c r="L31" s="508" t="str">
        <f>$L$10&amp;"　No.1"</f>
        <v>090-0000-0000　No.1</v>
      </c>
      <c r="M31" s="509"/>
    </row>
    <row r="32" spans="1:15" ht="28.5" customHeight="1">
      <c r="A32" s="532"/>
      <c r="B32" s="535"/>
      <c r="C32" s="538"/>
      <c r="D32" s="495"/>
      <c r="E32" s="497"/>
      <c r="F32" s="572"/>
      <c r="G32" s="501"/>
      <c r="H32" s="556"/>
      <c r="I32" s="557"/>
      <c r="J32" s="557"/>
      <c r="K32" s="507"/>
      <c r="L32" s="510"/>
      <c r="M32" s="511"/>
      <c r="N32" s="26">
        <f>F31*H31</f>
        <v>0</v>
      </c>
      <c r="O32" s="8">
        <f>F31</f>
        <v>1</v>
      </c>
    </row>
    <row r="33" spans="1:15" ht="10.15" customHeight="1">
      <c r="A33" s="11"/>
      <c r="B33" s="11"/>
      <c r="C33" s="11"/>
      <c r="D33" s="11"/>
      <c r="E33" s="12"/>
      <c r="F33" s="13"/>
      <c r="G33" s="11"/>
      <c r="H33" s="11"/>
      <c r="I33" s="12"/>
      <c r="J33" s="12"/>
      <c r="K33" s="11"/>
      <c r="L33" s="11"/>
      <c r="M33" s="11"/>
    </row>
    <row r="34" spans="1:15" ht="10.15" customHeight="1">
      <c r="A34" s="14"/>
      <c r="B34" s="14"/>
      <c r="C34" s="14"/>
      <c r="D34" s="14"/>
      <c r="E34" s="15"/>
      <c r="F34" s="16"/>
      <c r="G34" s="14"/>
      <c r="H34" s="14"/>
      <c r="I34" s="15"/>
      <c r="J34" s="15"/>
      <c r="K34" s="14"/>
      <c r="L34" s="14"/>
      <c r="M34" s="14"/>
    </row>
    <row r="35" spans="1:15" ht="21" customHeight="1">
      <c r="A35" s="530" t="s">
        <v>198</v>
      </c>
      <c r="B35" s="533" t="s">
        <v>199</v>
      </c>
      <c r="C35" s="536" t="s">
        <v>209</v>
      </c>
      <c r="D35" s="539" t="s">
        <v>200</v>
      </c>
      <c r="E35" s="497" t="s">
        <v>201</v>
      </c>
      <c r="F35" s="577" t="s">
        <v>4</v>
      </c>
      <c r="G35" s="577"/>
      <c r="H35" s="577"/>
      <c r="I35" s="550" t="s">
        <v>202</v>
      </c>
      <c r="J35" s="561">
        <v>212</v>
      </c>
      <c r="K35" s="562"/>
      <c r="L35" s="541">
        <f>L3</f>
        <v>46113</v>
      </c>
      <c r="M35" s="542"/>
    </row>
    <row r="36" spans="1:15" ht="21" customHeight="1">
      <c r="A36" s="531"/>
      <c r="B36" s="534"/>
      <c r="C36" s="537"/>
      <c r="D36" s="540"/>
      <c r="E36" s="549"/>
      <c r="F36" s="578"/>
      <c r="G36" s="578"/>
      <c r="H36" s="578"/>
      <c r="I36" s="551"/>
      <c r="J36" s="563"/>
      <c r="K36" s="564"/>
      <c r="L36" s="543" t="str">
        <f>B8</f>
        <v>ｷｮｳｶｼｮ　ﾀﾛｳ</v>
      </c>
      <c r="M36" s="544"/>
    </row>
    <row r="37" spans="1:15" ht="21" customHeight="1">
      <c r="A37" s="531"/>
      <c r="B37" s="534"/>
      <c r="C37" s="537"/>
      <c r="D37" s="494"/>
      <c r="E37" s="513" t="s">
        <v>203</v>
      </c>
      <c r="F37" s="565" t="s">
        <v>546</v>
      </c>
      <c r="G37" s="565"/>
      <c r="H37" s="565"/>
      <c r="I37" s="565"/>
      <c r="J37" s="513" t="s">
        <v>204</v>
      </c>
      <c r="K37" s="575" t="s">
        <v>547</v>
      </c>
      <c r="L37" s="519" t="str">
        <f>$B$9&amp;" 様"</f>
        <v>教科書　太朗 様</v>
      </c>
      <c r="M37" s="520"/>
    </row>
    <row r="38" spans="1:15" ht="21" customHeight="1">
      <c r="A38" s="531"/>
      <c r="B38" s="534"/>
      <c r="C38" s="537"/>
      <c r="D38" s="494"/>
      <c r="E38" s="514"/>
      <c r="F38" s="566"/>
      <c r="G38" s="566"/>
      <c r="H38" s="566"/>
      <c r="I38" s="566"/>
      <c r="J38" s="514"/>
      <c r="K38" s="576"/>
      <c r="L38" s="519"/>
      <c r="M38" s="520"/>
    </row>
    <row r="39" spans="1:15" ht="13.5" customHeight="1">
      <c r="A39" s="531"/>
      <c r="B39" s="534"/>
      <c r="C39" s="537"/>
      <c r="D39" s="494"/>
      <c r="E39" s="496" t="s">
        <v>205</v>
      </c>
      <c r="F39" s="571">
        <v>1</v>
      </c>
      <c r="G39" s="500" t="s">
        <v>1</v>
      </c>
      <c r="H39" s="554"/>
      <c r="I39" s="555"/>
      <c r="J39" s="555"/>
      <c r="K39" s="506" t="s">
        <v>210</v>
      </c>
      <c r="L39" s="508" t="str">
        <f>$L$10&amp;"　No.2"</f>
        <v>090-0000-0000　No.2</v>
      </c>
      <c r="M39" s="509"/>
    </row>
    <row r="40" spans="1:15" ht="28.5" customHeight="1">
      <c r="A40" s="532"/>
      <c r="B40" s="535"/>
      <c r="C40" s="538"/>
      <c r="D40" s="495"/>
      <c r="E40" s="497"/>
      <c r="F40" s="572"/>
      <c r="G40" s="501"/>
      <c r="H40" s="556"/>
      <c r="I40" s="557"/>
      <c r="J40" s="557"/>
      <c r="K40" s="507"/>
      <c r="L40" s="510"/>
      <c r="M40" s="511"/>
      <c r="N40" s="26">
        <f>F39*H39</f>
        <v>0</v>
      </c>
      <c r="O40" s="8">
        <f>F39</f>
        <v>1</v>
      </c>
    </row>
    <row r="41" spans="1:15" ht="10.15" customHeight="1">
      <c r="A41" s="11"/>
      <c r="B41" s="11"/>
      <c r="C41" s="11"/>
      <c r="D41" s="11"/>
      <c r="E41" s="12"/>
      <c r="F41" s="13"/>
      <c r="G41" s="11"/>
      <c r="H41" s="11"/>
      <c r="I41" s="12"/>
      <c r="J41" s="12"/>
      <c r="K41" s="11"/>
      <c r="L41" s="11"/>
      <c r="M41" s="11"/>
    </row>
    <row r="42" spans="1:15" ht="10.15" customHeight="1">
      <c r="A42" s="14"/>
      <c r="B42" s="14"/>
      <c r="C42" s="14"/>
      <c r="D42" s="14"/>
      <c r="E42" s="15"/>
      <c r="F42" s="16"/>
      <c r="G42" s="14"/>
      <c r="H42" s="14"/>
      <c r="I42" s="15"/>
      <c r="J42" s="15"/>
      <c r="K42" s="14"/>
      <c r="L42" s="14"/>
      <c r="M42" s="14"/>
    </row>
    <row r="43" spans="1:15" ht="21" customHeight="1">
      <c r="A43" s="530" t="s">
        <v>198</v>
      </c>
      <c r="B43" s="533" t="s">
        <v>199</v>
      </c>
      <c r="C43" s="536" t="s">
        <v>209</v>
      </c>
      <c r="D43" s="539" t="s">
        <v>200</v>
      </c>
      <c r="E43" s="497" t="s">
        <v>201</v>
      </c>
      <c r="F43" s="524"/>
      <c r="G43" s="524"/>
      <c r="H43" s="524"/>
      <c r="I43" s="550" t="s">
        <v>202</v>
      </c>
      <c r="J43" s="545"/>
      <c r="K43" s="546"/>
      <c r="L43" s="541">
        <f>L3</f>
        <v>46113</v>
      </c>
      <c r="M43" s="542"/>
    </row>
    <row r="44" spans="1:15" ht="21" customHeight="1">
      <c r="A44" s="531"/>
      <c r="B44" s="534"/>
      <c r="C44" s="537"/>
      <c r="D44" s="540"/>
      <c r="E44" s="549"/>
      <c r="F44" s="525"/>
      <c r="G44" s="525"/>
      <c r="H44" s="525"/>
      <c r="I44" s="551"/>
      <c r="J44" s="547"/>
      <c r="K44" s="548"/>
      <c r="L44" s="543" t="str">
        <f>B8</f>
        <v>ｷｮｳｶｼｮ　ﾀﾛｳ</v>
      </c>
      <c r="M44" s="544"/>
    </row>
    <row r="45" spans="1:15" ht="21" customHeight="1">
      <c r="A45" s="531"/>
      <c r="B45" s="534"/>
      <c r="C45" s="537"/>
      <c r="D45" s="494"/>
      <c r="E45" s="513" t="s">
        <v>203</v>
      </c>
      <c r="F45" s="515"/>
      <c r="G45" s="515"/>
      <c r="H45" s="515"/>
      <c r="I45" s="515"/>
      <c r="J45" s="513" t="s">
        <v>204</v>
      </c>
      <c r="K45" s="517"/>
      <c r="L45" s="519" t="str">
        <f>$B$9&amp;" 様"</f>
        <v>教科書　太朗 様</v>
      </c>
      <c r="M45" s="520"/>
    </row>
    <row r="46" spans="1:15" ht="21" customHeight="1">
      <c r="A46" s="531"/>
      <c r="B46" s="534"/>
      <c r="C46" s="537"/>
      <c r="D46" s="494"/>
      <c r="E46" s="514"/>
      <c r="F46" s="516"/>
      <c r="G46" s="516"/>
      <c r="H46" s="516"/>
      <c r="I46" s="516"/>
      <c r="J46" s="514"/>
      <c r="K46" s="518"/>
      <c r="L46" s="519"/>
      <c r="M46" s="520"/>
    </row>
    <row r="47" spans="1:15" ht="13.5" customHeight="1">
      <c r="A47" s="531"/>
      <c r="B47" s="534"/>
      <c r="C47" s="537"/>
      <c r="D47" s="494"/>
      <c r="E47" s="496" t="s">
        <v>205</v>
      </c>
      <c r="F47" s="498"/>
      <c r="G47" s="500" t="s">
        <v>1</v>
      </c>
      <c r="H47" s="502"/>
      <c r="I47" s="503"/>
      <c r="J47" s="503"/>
      <c r="K47" s="506" t="s">
        <v>210</v>
      </c>
      <c r="L47" s="508" t="str">
        <f>$L$10&amp;"　No.3"</f>
        <v>090-0000-0000　No.3</v>
      </c>
      <c r="M47" s="509"/>
    </row>
    <row r="48" spans="1:15" ht="28.5" customHeight="1">
      <c r="A48" s="532"/>
      <c r="B48" s="535"/>
      <c r="C48" s="538"/>
      <c r="D48" s="495"/>
      <c r="E48" s="497"/>
      <c r="F48" s="499"/>
      <c r="G48" s="501"/>
      <c r="H48" s="504"/>
      <c r="I48" s="505"/>
      <c r="J48" s="505"/>
      <c r="K48" s="507"/>
      <c r="L48" s="510"/>
      <c r="M48" s="511"/>
      <c r="N48" s="26">
        <f>F47*H47</f>
        <v>0</v>
      </c>
      <c r="O48" s="8">
        <f>F47</f>
        <v>0</v>
      </c>
    </row>
    <row r="49" spans="1:15" ht="10.15" customHeight="1">
      <c r="A49" s="11"/>
      <c r="B49" s="11"/>
      <c r="C49" s="11"/>
      <c r="D49" s="11"/>
      <c r="E49" s="12"/>
      <c r="F49" s="13"/>
      <c r="G49" s="11"/>
      <c r="H49" s="11"/>
      <c r="I49" s="12"/>
      <c r="J49" s="12"/>
      <c r="K49" s="11"/>
      <c r="L49" s="11"/>
      <c r="M49" s="11"/>
    </row>
    <row r="50" spans="1:15" ht="10.15" customHeight="1">
      <c r="A50" s="14"/>
      <c r="B50" s="14"/>
      <c r="C50" s="14"/>
      <c r="D50" s="14"/>
      <c r="E50" s="15"/>
      <c r="F50" s="16"/>
      <c r="G50" s="14"/>
      <c r="H50" s="14"/>
      <c r="I50" s="15"/>
      <c r="J50" s="15"/>
      <c r="K50" s="14"/>
      <c r="L50" s="14"/>
      <c r="M50" s="14"/>
    </row>
    <row r="51" spans="1:15" ht="21" customHeight="1">
      <c r="A51" s="530" t="s">
        <v>198</v>
      </c>
      <c r="B51" s="533" t="s">
        <v>199</v>
      </c>
      <c r="C51" s="536" t="s">
        <v>209</v>
      </c>
      <c r="D51" s="539" t="s">
        <v>200</v>
      </c>
      <c r="E51" s="497" t="s">
        <v>201</v>
      </c>
      <c r="F51" s="524"/>
      <c r="G51" s="524"/>
      <c r="H51" s="524"/>
      <c r="I51" s="550" t="s">
        <v>202</v>
      </c>
      <c r="J51" s="545"/>
      <c r="K51" s="546"/>
      <c r="L51" s="541">
        <f>L3</f>
        <v>46113</v>
      </c>
      <c r="M51" s="542"/>
    </row>
    <row r="52" spans="1:15" ht="21" customHeight="1">
      <c r="A52" s="531"/>
      <c r="B52" s="534"/>
      <c r="C52" s="537"/>
      <c r="D52" s="540"/>
      <c r="E52" s="549"/>
      <c r="F52" s="525"/>
      <c r="G52" s="525"/>
      <c r="H52" s="525"/>
      <c r="I52" s="551"/>
      <c r="J52" s="547"/>
      <c r="K52" s="548"/>
      <c r="L52" s="543" t="str">
        <f>B8</f>
        <v>ｷｮｳｶｼｮ　ﾀﾛｳ</v>
      </c>
      <c r="M52" s="544"/>
    </row>
    <row r="53" spans="1:15" ht="21" customHeight="1">
      <c r="A53" s="531"/>
      <c r="B53" s="534"/>
      <c r="C53" s="537"/>
      <c r="D53" s="494"/>
      <c r="E53" s="513" t="s">
        <v>203</v>
      </c>
      <c r="F53" s="515"/>
      <c r="G53" s="515"/>
      <c r="H53" s="515"/>
      <c r="I53" s="515"/>
      <c r="J53" s="513" t="s">
        <v>204</v>
      </c>
      <c r="K53" s="517"/>
      <c r="L53" s="519" t="str">
        <f>$B$9&amp;" 様"</f>
        <v>教科書　太朗 様</v>
      </c>
      <c r="M53" s="520"/>
    </row>
    <row r="54" spans="1:15" ht="21" customHeight="1">
      <c r="A54" s="531"/>
      <c r="B54" s="534"/>
      <c r="C54" s="537"/>
      <c r="D54" s="494"/>
      <c r="E54" s="514"/>
      <c r="F54" s="516"/>
      <c r="G54" s="516"/>
      <c r="H54" s="516"/>
      <c r="I54" s="516"/>
      <c r="J54" s="514"/>
      <c r="K54" s="518"/>
      <c r="L54" s="519"/>
      <c r="M54" s="520"/>
    </row>
    <row r="55" spans="1:15" ht="13.5" customHeight="1">
      <c r="A55" s="531"/>
      <c r="B55" s="534"/>
      <c r="C55" s="537"/>
      <c r="D55" s="494"/>
      <c r="E55" s="496" t="s">
        <v>205</v>
      </c>
      <c r="F55" s="498"/>
      <c r="G55" s="500" t="s">
        <v>1</v>
      </c>
      <c r="H55" s="502"/>
      <c r="I55" s="503"/>
      <c r="J55" s="503"/>
      <c r="K55" s="506" t="s">
        <v>210</v>
      </c>
      <c r="L55" s="508" t="str">
        <f>$L$10&amp;"　No.4"</f>
        <v>090-0000-0000　No.4</v>
      </c>
      <c r="M55" s="509"/>
    </row>
    <row r="56" spans="1:15" ht="28.5" customHeight="1">
      <c r="A56" s="532"/>
      <c r="B56" s="535"/>
      <c r="C56" s="538"/>
      <c r="D56" s="495"/>
      <c r="E56" s="497"/>
      <c r="F56" s="499"/>
      <c r="G56" s="501"/>
      <c r="H56" s="504"/>
      <c r="I56" s="505"/>
      <c r="J56" s="505"/>
      <c r="K56" s="507"/>
      <c r="L56" s="510"/>
      <c r="M56" s="511"/>
      <c r="N56" s="26">
        <f>F55*H55</f>
        <v>0</v>
      </c>
      <c r="O56" s="8">
        <f>F55</f>
        <v>0</v>
      </c>
    </row>
    <row r="57" spans="1:15" ht="10.15" customHeight="1">
      <c r="A57" s="11"/>
      <c r="B57" s="11"/>
      <c r="C57" s="11"/>
      <c r="D57" s="11"/>
      <c r="E57" s="12"/>
      <c r="F57" s="13"/>
      <c r="G57" s="11"/>
      <c r="H57" s="11"/>
      <c r="I57" s="12"/>
      <c r="J57" s="12"/>
      <c r="K57" s="11"/>
      <c r="L57" s="11"/>
      <c r="M57" s="11"/>
    </row>
    <row r="58" spans="1:15" ht="10.15" customHeight="1">
      <c r="A58" s="14"/>
      <c r="B58" s="14"/>
      <c r="C58" s="14"/>
      <c r="D58" s="14"/>
      <c r="E58" s="15"/>
      <c r="F58" s="16"/>
      <c r="G58" s="14"/>
      <c r="H58" s="14"/>
      <c r="I58" s="15"/>
      <c r="J58" s="15"/>
      <c r="K58" s="14"/>
      <c r="L58" s="14"/>
      <c r="M58" s="14"/>
    </row>
    <row r="59" spans="1:15" ht="21" customHeight="1">
      <c r="A59" s="530" t="s">
        <v>198</v>
      </c>
      <c r="B59" s="533" t="s">
        <v>199</v>
      </c>
      <c r="C59" s="536" t="s">
        <v>209</v>
      </c>
      <c r="D59" s="539" t="s">
        <v>200</v>
      </c>
      <c r="E59" s="497" t="s">
        <v>201</v>
      </c>
      <c r="F59" s="524"/>
      <c r="G59" s="524"/>
      <c r="H59" s="524"/>
      <c r="I59" s="550" t="s">
        <v>202</v>
      </c>
      <c r="J59" s="545"/>
      <c r="K59" s="546"/>
      <c r="L59" s="541">
        <f>L3</f>
        <v>46113</v>
      </c>
      <c r="M59" s="542"/>
    </row>
    <row r="60" spans="1:15" ht="21" customHeight="1">
      <c r="A60" s="531"/>
      <c r="B60" s="534"/>
      <c r="C60" s="537"/>
      <c r="D60" s="540"/>
      <c r="E60" s="549"/>
      <c r="F60" s="525"/>
      <c r="G60" s="525"/>
      <c r="H60" s="525"/>
      <c r="I60" s="551"/>
      <c r="J60" s="547"/>
      <c r="K60" s="548"/>
      <c r="L60" s="543" t="str">
        <f>B8</f>
        <v>ｷｮｳｶｼｮ　ﾀﾛｳ</v>
      </c>
      <c r="M60" s="544"/>
    </row>
    <row r="61" spans="1:15" ht="21" customHeight="1">
      <c r="A61" s="531"/>
      <c r="B61" s="534"/>
      <c r="C61" s="537"/>
      <c r="D61" s="494"/>
      <c r="E61" s="513" t="s">
        <v>203</v>
      </c>
      <c r="F61" s="515"/>
      <c r="G61" s="515"/>
      <c r="H61" s="515"/>
      <c r="I61" s="515"/>
      <c r="J61" s="513" t="s">
        <v>204</v>
      </c>
      <c r="K61" s="517"/>
      <c r="L61" s="519" t="str">
        <f>$B$9&amp;" 様"</f>
        <v>教科書　太朗 様</v>
      </c>
      <c r="M61" s="520"/>
    </row>
    <row r="62" spans="1:15" ht="21" customHeight="1">
      <c r="A62" s="531"/>
      <c r="B62" s="534"/>
      <c r="C62" s="537"/>
      <c r="D62" s="494"/>
      <c r="E62" s="514"/>
      <c r="F62" s="516"/>
      <c r="G62" s="516"/>
      <c r="H62" s="516"/>
      <c r="I62" s="516"/>
      <c r="J62" s="514"/>
      <c r="K62" s="518"/>
      <c r="L62" s="519"/>
      <c r="M62" s="520"/>
    </row>
    <row r="63" spans="1:15" ht="13.5" customHeight="1">
      <c r="A63" s="531"/>
      <c r="B63" s="534"/>
      <c r="C63" s="537"/>
      <c r="D63" s="494"/>
      <c r="E63" s="496" t="s">
        <v>205</v>
      </c>
      <c r="F63" s="498"/>
      <c r="G63" s="500" t="s">
        <v>1</v>
      </c>
      <c r="H63" s="502"/>
      <c r="I63" s="503"/>
      <c r="J63" s="503"/>
      <c r="K63" s="506" t="s">
        <v>210</v>
      </c>
      <c r="L63" s="508" t="str">
        <f>$L$10&amp;"　No.5"</f>
        <v>090-0000-0000　No.5</v>
      </c>
      <c r="M63" s="509"/>
    </row>
    <row r="64" spans="1:15" ht="28.5" customHeight="1">
      <c r="A64" s="532"/>
      <c r="B64" s="535"/>
      <c r="C64" s="538"/>
      <c r="D64" s="495"/>
      <c r="E64" s="497"/>
      <c r="F64" s="499"/>
      <c r="G64" s="501"/>
      <c r="H64" s="504"/>
      <c r="I64" s="505"/>
      <c r="J64" s="505"/>
      <c r="K64" s="507"/>
      <c r="L64" s="510"/>
      <c r="M64" s="511"/>
      <c r="N64" s="26">
        <f>F63*H63</f>
        <v>0</v>
      </c>
      <c r="O64" s="8">
        <f>F63</f>
        <v>0</v>
      </c>
    </row>
    <row r="65" spans="1:15" ht="9.9499999999999993" customHeight="1">
      <c r="A65" s="573"/>
      <c r="B65" s="573"/>
      <c r="C65" s="573"/>
      <c r="D65" s="573"/>
      <c r="E65" s="573"/>
      <c r="F65" s="573"/>
      <c r="G65" s="573"/>
      <c r="H65" s="573"/>
      <c r="I65" s="573"/>
      <c r="J65" s="573"/>
      <c r="K65" s="573"/>
      <c r="L65" s="573"/>
      <c r="M65" s="573"/>
    </row>
    <row r="66" spans="1:15" ht="10.15" customHeight="1">
      <c r="A66" s="9"/>
      <c r="B66" s="9"/>
      <c r="C66" s="9"/>
      <c r="D66" s="9"/>
      <c r="E66" s="9"/>
      <c r="F66" s="9"/>
      <c r="G66" s="9"/>
      <c r="H66" s="9"/>
      <c r="I66" s="9"/>
      <c r="J66" s="9"/>
      <c r="K66" s="9"/>
      <c r="L66" s="9"/>
      <c r="M66" s="9"/>
    </row>
    <row r="67" spans="1:15" ht="21" customHeight="1">
      <c r="A67" s="530" t="s">
        <v>198</v>
      </c>
      <c r="B67" s="533" t="s">
        <v>199</v>
      </c>
      <c r="C67" s="536" t="s">
        <v>209</v>
      </c>
      <c r="D67" s="539" t="s">
        <v>200</v>
      </c>
      <c r="E67" s="497" t="s">
        <v>201</v>
      </c>
      <c r="F67" s="524"/>
      <c r="G67" s="524"/>
      <c r="H67" s="524"/>
      <c r="I67" s="550" t="s">
        <v>202</v>
      </c>
      <c r="J67" s="545"/>
      <c r="K67" s="546"/>
      <c r="L67" s="541">
        <f>L3</f>
        <v>46113</v>
      </c>
      <c r="M67" s="542"/>
    </row>
    <row r="68" spans="1:15" ht="21" customHeight="1">
      <c r="A68" s="531"/>
      <c r="B68" s="534"/>
      <c r="C68" s="537"/>
      <c r="D68" s="540"/>
      <c r="E68" s="549"/>
      <c r="F68" s="525"/>
      <c r="G68" s="525"/>
      <c r="H68" s="525"/>
      <c r="I68" s="551"/>
      <c r="J68" s="547"/>
      <c r="K68" s="548"/>
      <c r="L68" s="543" t="str">
        <f>B8</f>
        <v>ｷｮｳｶｼｮ　ﾀﾛｳ</v>
      </c>
      <c r="M68" s="544"/>
    </row>
    <row r="69" spans="1:15" ht="21" customHeight="1">
      <c r="A69" s="531"/>
      <c r="B69" s="534"/>
      <c r="C69" s="537"/>
      <c r="D69" s="494"/>
      <c r="E69" s="513" t="s">
        <v>203</v>
      </c>
      <c r="F69" s="515"/>
      <c r="G69" s="515"/>
      <c r="H69" s="515"/>
      <c r="I69" s="515"/>
      <c r="J69" s="513" t="s">
        <v>204</v>
      </c>
      <c r="K69" s="517"/>
      <c r="L69" s="519" t="str">
        <f>$B$9&amp;" 様"</f>
        <v>教科書　太朗 様</v>
      </c>
      <c r="M69" s="520"/>
    </row>
    <row r="70" spans="1:15" ht="21" customHeight="1">
      <c r="A70" s="531"/>
      <c r="B70" s="534"/>
      <c r="C70" s="537"/>
      <c r="D70" s="494"/>
      <c r="E70" s="514"/>
      <c r="F70" s="516"/>
      <c r="G70" s="516"/>
      <c r="H70" s="516"/>
      <c r="I70" s="516"/>
      <c r="J70" s="514"/>
      <c r="K70" s="518"/>
      <c r="L70" s="519"/>
      <c r="M70" s="520"/>
    </row>
    <row r="71" spans="1:15" ht="13.5" customHeight="1">
      <c r="A71" s="531"/>
      <c r="B71" s="534"/>
      <c r="C71" s="537"/>
      <c r="D71" s="494"/>
      <c r="E71" s="496" t="s">
        <v>205</v>
      </c>
      <c r="F71" s="498"/>
      <c r="G71" s="500" t="s">
        <v>1</v>
      </c>
      <c r="H71" s="502"/>
      <c r="I71" s="503"/>
      <c r="J71" s="503"/>
      <c r="K71" s="506" t="s">
        <v>210</v>
      </c>
      <c r="L71" s="508" t="str">
        <f>$L$10&amp;"　No.6"</f>
        <v>090-0000-0000　No.6</v>
      </c>
      <c r="M71" s="509"/>
    </row>
    <row r="72" spans="1:15" ht="28.5" customHeight="1">
      <c r="A72" s="532"/>
      <c r="B72" s="535"/>
      <c r="C72" s="538"/>
      <c r="D72" s="495"/>
      <c r="E72" s="497"/>
      <c r="F72" s="499"/>
      <c r="G72" s="501"/>
      <c r="H72" s="504"/>
      <c r="I72" s="505"/>
      <c r="J72" s="505"/>
      <c r="K72" s="507"/>
      <c r="L72" s="510"/>
      <c r="M72" s="511"/>
      <c r="N72" s="26">
        <f>F71*H71</f>
        <v>0</v>
      </c>
      <c r="O72" s="8">
        <f>F71</f>
        <v>0</v>
      </c>
    </row>
    <row r="73" spans="1:15" ht="10.15" customHeight="1">
      <c r="A73" s="11"/>
      <c r="B73" s="11"/>
      <c r="C73" s="11"/>
      <c r="D73" s="11"/>
      <c r="E73" s="12"/>
      <c r="F73" s="13"/>
      <c r="G73" s="11"/>
      <c r="H73" s="11"/>
      <c r="I73" s="12"/>
      <c r="J73" s="12"/>
      <c r="K73" s="11"/>
      <c r="L73" s="11"/>
      <c r="M73" s="11"/>
    </row>
    <row r="74" spans="1:15" ht="10.15" customHeight="1">
      <c r="A74" s="14"/>
      <c r="B74" s="14"/>
      <c r="C74" s="14"/>
      <c r="D74" s="14"/>
      <c r="E74" s="15"/>
      <c r="F74" s="16"/>
      <c r="G74" s="14"/>
      <c r="H74" s="14"/>
      <c r="I74" s="15"/>
      <c r="J74" s="15"/>
      <c r="K74" s="14"/>
      <c r="L74" s="14"/>
      <c r="M74" s="14"/>
    </row>
    <row r="75" spans="1:15" ht="21" customHeight="1">
      <c r="A75" s="530" t="s">
        <v>198</v>
      </c>
      <c r="B75" s="533" t="s">
        <v>199</v>
      </c>
      <c r="C75" s="536" t="s">
        <v>209</v>
      </c>
      <c r="D75" s="539" t="s">
        <v>200</v>
      </c>
      <c r="E75" s="497" t="s">
        <v>201</v>
      </c>
      <c r="F75" s="524"/>
      <c r="G75" s="524"/>
      <c r="H75" s="524"/>
      <c r="I75" s="550" t="s">
        <v>202</v>
      </c>
      <c r="J75" s="545"/>
      <c r="K75" s="546"/>
      <c r="L75" s="541">
        <f>L3</f>
        <v>46113</v>
      </c>
      <c r="M75" s="542"/>
    </row>
    <row r="76" spans="1:15" ht="21" customHeight="1">
      <c r="A76" s="531"/>
      <c r="B76" s="534"/>
      <c r="C76" s="537"/>
      <c r="D76" s="540"/>
      <c r="E76" s="549"/>
      <c r="F76" s="525"/>
      <c r="G76" s="525"/>
      <c r="H76" s="525"/>
      <c r="I76" s="551"/>
      <c r="J76" s="547"/>
      <c r="K76" s="548"/>
      <c r="L76" s="543" t="str">
        <f>B8</f>
        <v>ｷｮｳｶｼｮ　ﾀﾛｳ</v>
      </c>
      <c r="M76" s="544"/>
    </row>
    <row r="77" spans="1:15" ht="21" customHeight="1">
      <c r="A77" s="531"/>
      <c r="B77" s="534"/>
      <c r="C77" s="537"/>
      <c r="D77" s="494"/>
      <c r="E77" s="513" t="s">
        <v>203</v>
      </c>
      <c r="F77" s="515"/>
      <c r="G77" s="515"/>
      <c r="H77" s="515"/>
      <c r="I77" s="515"/>
      <c r="J77" s="513" t="s">
        <v>204</v>
      </c>
      <c r="K77" s="517"/>
      <c r="L77" s="519" t="str">
        <f>$B$9&amp;" 様"</f>
        <v>教科書　太朗 様</v>
      </c>
      <c r="M77" s="520"/>
    </row>
    <row r="78" spans="1:15" ht="21" customHeight="1">
      <c r="A78" s="531"/>
      <c r="B78" s="534"/>
      <c r="C78" s="537"/>
      <c r="D78" s="494"/>
      <c r="E78" s="514"/>
      <c r="F78" s="516"/>
      <c r="G78" s="516"/>
      <c r="H78" s="516"/>
      <c r="I78" s="516"/>
      <c r="J78" s="514"/>
      <c r="K78" s="518"/>
      <c r="L78" s="519"/>
      <c r="M78" s="520"/>
    </row>
    <row r="79" spans="1:15" ht="13.5" customHeight="1">
      <c r="A79" s="531"/>
      <c r="B79" s="534"/>
      <c r="C79" s="537"/>
      <c r="D79" s="494"/>
      <c r="E79" s="496" t="s">
        <v>205</v>
      </c>
      <c r="F79" s="498"/>
      <c r="G79" s="500" t="s">
        <v>1</v>
      </c>
      <c r="H79" s="502"/>
      <c r="I79" s="503"/>
      <c r="J79" s="503"/>
      <c r="K79" s="506" t="s">
        <v>210</v>
      </c>
      <c r="L79" s="508" t="str">
        <f>$L$10&amp;"　No.7"</f>
        <v>090-0000-0000　No.7</v>
      </c>
      <c r="M79" s="509"/>
      <c r="N79" s="26">
        <f>F78*H78</f>
        <v>0</v>
      </c>
    </row>
    <row r="80" spans="1:15" ht="28.5" customHeight="1">
      <c r="A80" s="532"/>
      <c r="B80" s="535"/>
      <c r="C80" s="538"/>
      <c r="D80" s="495"/>
      <c r="E80" s="497"/>
      <c r="F80" s="499"/>
      <c r="G80" s="501"/>
      <c r="H80" s="504"/>
      <c r="I80" s="505"/>
      <c r="J80" s="505"/>
      <c r="K80" s="507"/>
      <c r="L80" s="510"/>
      <c r="M80" s="511"/>
      <c r="N80" s="26">
        <f>F79*H79</f>
        <v>0</v>
      </c>
      <c r="O80" s="8">
        <f>F79</f>
        <v>0</v>
      </c>
    </row>
    <row r="81" spans="1:15" ht="10.15" customHeight="1">
      <c r="A81" s="11"/>
      <c r="B81" s="11"/>
      <c r="C81" s="11"/>
      <c r="D81" s="11"/>
      <c r="E81" s="12"/>
      <c r="F81" s="13"/>
      <c r="G81" s="11"/>
      <c r="H81" s="11"/>
      <c r="I81" s="12"/>
      <c r="J81" s="12"/>
      <c r="K81" s="11"/>
      <c r="L81" s="11"/>
      <c r="M81" s="11"/>
    </row>
    <row r="82" spans="1:15" ht="10.15" customHeight="1">
      <c r="A82" s="14"/>
      <c r="B82" s="14"/>
      <c r="C82" s="14"/>
      <c r="D82" s="14"/>
      <c r="E82" s="15"/>
      <c r="F82" s="16"/>
      <c r="G82" s="14"/>
      <c r="H82" s="14"/>
      <c r="I82" s="15"/>
      <c r="J82" s="15"/>
      <c r="K82" s="14"/>
      <c r="L82" s="14"/>
      <c r="M82" s="14"/>
    </row>
    <row r="83" spans="1:15" ht="21" customHeight="1">
      <c r="A83" s="530" t="s">
        <v>198</v>
      </c>
      <c r="B83" s="533" t="s">
        <v>199</v>
      </c>
      <c r="C83" s="536" t="s">
        <v>209</v>
      </c>
      <c r="D83" s="539" t="s">
        <v>200</v>
      </c>
      <c r="E83" s="497" t="s">
        <v>201</v>
      </c>
      <c r="F83" s="524"/>
      <c r="G83" s="524"/>
      <c r="H83" s="524"/>
      <c r="I83" s="550" t="s">
        <v>202</v>
      </c>
      <c r="J83" s="545"/>
      <c r="K83" s="546"/>
      <c r="L83" s="541">
        <f>L3</f>
        <v>46113</v>
      </c>
      <c r="M83" s="542"/>
    </row>
    <row r="84" spans="1:15" ht="21" customHeight="1">
      <c r="A84" s="531"/>
      <c r="B84" s="534"/>
      <c r="C84" s="537"/>
      <c r="D84" s="540"/>
      <c r="E84" s="549"/>
      <c r="F84" s="525"/>
      <c r="G84" s="525"/>
      <c r="H84" s="525"/>
      <c r="I84" s="551"/>
      <c r="J84" s="547"/>
      <c r="K84" s="548"/>
      <c r="L84" s="543" t="str">
        <f>B8</f>
        <v>ｷｮｳｶｼｮ　ﾀﾛｳ</v>
      </c>
      <c r="M84" s="544"/>
    </row>
    <row r="85" spans="1:15" ht="21" customHeight="1">
      <c r="A85" s="531"/>
      <c r="B85" s="534"/>
      <c r="C85" s="537"/>
      <c r="D85" s="494"/>
      <c r="E85" s="513" t="s">
        <v>203</v>
      </c>
      <c r="F85" s="515"/>
      <c r="G85" s="515"/>
      <c r="H85" s="515"/>
      <c r="I85" s="515"/>
      <c r="J85" s="513" t="s">
        <v>204</v>
      </c>
      <c r="K85" s="517"/>
      <c r="L85" s="519" t="str">
        <f>$B$9&amp;" 様"</f>
        <v>教科書　太朗 様</v>
      </c>
      <c r="M85" s="520"/>
    </row>
    <row r="86" spans="1:15" ht="21" customHeight="1">
      <c r="A86" s="531"/>
      <c r="B86" s="534"/>
      <c r="C86" s="537"/>
      <c r="D86" s="494"/>
      <c r="E86" s="514"/>
      <c r="F86" s="516"/>
      <c r="G86" s="516"/>
      <c r="H86" s="516"/>
      <c r="I86" s="516"/>
      <c r="J86" s="514"/>
      <c r="K86" s="518"/>
      <c r="L86" s="519"/>
      <c r="M86" s="520"/>
    </row>
    <row r="87" spans="1:15" ht="13.5" customHeight="1">
      <c r="A87" s="531"/>
      <c r="B87" s="534"/>
      <c r="C87" s="537"/>
      <c r="D87" s="494"/>
      <c r="E87" s="496" t="s">
        <v>205</v>
      </c>
      <c r="F87" s="498"/>
      <c r="G87" s="500" t="s">
        <v>1</v>
      </c>
      <c r="H87" s="502"/>
      <c r="I87" s="503"/>
      <c r="J87" s="503"/>
      <c r="K87" s="506" t="s">
        <v>210</v>
      </c>
      <c r="L87" s="508" t="str">
        <f>$L$10&amp;"　No.8"</f>
        <v>090-0000-0000　No.8</v>
      </c>
      <c r="M87" s="509"/>
    </row>
    <row r="88" spans="1:15" ht="28.5" customHeight="1">
      <c r="A88" s="532"/>
      <c r="B88" s="535"/>
      <c r="C88" s="538"/>
      <c r="D88" s="495"/>
      <c r="E88" s="497"/>
      <c r="F88" s="499"/>
      <c r="G88" s="501"/>
      <c r="H88" s="504"/>
      <c r="I88" s="505"/>
      <c r="J88" s="505"/>
      <c r="K88" s="507"/>
      <c r="L88" s="510"/>
      <c r="M88" s="511"/>
      <c r="N88" s="26">
        <f>F87*H87</f>
        <v>0</v>
      </c>
      <c r="O88" s="8">
        <f>F87</f>
        <v>0</v>
      </c>
    </row>
    <row r="89" spans="1:15" ht="10.15" customHeight="1">
      <c r="A89" s="11"/>
      <c r="B89" s="11"/>
      <c r="C89" s="11"/>
      <c r="D89" s="11"/>
      <c r="E89" s="12"/>
      <c r="F89" s="13"/>
      <c r="G89" s="11"/>
      <c r="H89" s="11"/>
      <c r="I89" s="12"/>
      <c r="J89" s="12"/>
      <c r="K89" s="11"/>
      <c r="L89" s="11"/>
      <c r="M89" s="11"/>
    </row>
    <row r="90" spans="1:15" ht="10.15" customHeight="1">
      <c r="A90" s="14"/>
      <c r="B90" s="14"/>
      <c r="C90" s="14"/>
      <c r="D90" s="14"/>
      <c r="E90" s="15"/>
      <c r="F90" s="16"/>
      <c r="G90" s="14"/>
      <c r="H90" s="14"/>
      <c r="I90" s="15"/>
      <c r="J90" s="15"/>
      <c r="K90" s="14"/>
      <c r="L90" s="14"/>
      <c r="M90" s="14"/>
    </row>
    <row r="91" spans="1:15" ht="21" customHeight="1">
      <c r="A91" s="530" t="s">
        <v>198</v>
      </c>
      <c r="B91" s="533" t="s">
        <v>199</v>
      </c>
      <c r="C91" s="536" t="s">
        <v>209</v>
      </c>
      <c r="D91" s="539" t="s">
        <v>200</v>
      </c>
      <c r="E91" s="497" t="s">
        <v>201</v>
      </c>
      <c r="F91" s="524"/>
      <c r="G91" s="524"/>
      <c r="H91" s="524"/>
      <c r="I91" s="550" t="s">
        <v>202</v>
      </c>
      <c r="J91" s="545"/>
      <c r="K91" s="546"/>
      <c r="L91" s="541">
        <f>L3</f>
        <v>46113</v>
      </c>
      <c r="M91" s="542"/>
    </row>
    <row r="92" spans="1:15" ht="21" customHeight="1">
      <c r="A92" s="531"/>
      <c r="B92" s="534"/>
      <c r="C92" s="537"/>
      <c r="D92" s="540"/>
      <c r="E92" s="549"/>
      <c r="F92" s="525"/>
      <c r="G92" s="525"/>
      <c r="H92" s="525"/>
      <c r="I92" s="551"/>
      <c r="J92" s="547"/>
      <c r="K92" s="548"/>
      <c r="L92" s="543" t="str">
        <f>B8</f>
        <v>ｷｮｳｶｼｮ　ﾀﾛｳ</v>
      </c>
      <c r="M92" s="544"/>
    </row>
    <row r="93" spans="1:15" ht="21" customHeight="1">
      <c r="A93" s="531"/>
      <c r="B93" s="534"/>
      <c r="C93" s="537"/>
      <c r="D93" s="494"/>
      <c r="E93" s="513" t="s">
        <v>203</v>
      </c>
      <c r="F93" s="515"/>
      <c r="G93" s="515"/>
      <c r="H93" s="515"/>
      <c r="I93" s="515"/>
      <c r="J93" s="513" t="s">
        <v>204</v>
      </c>
      <c r="K93" s="517"/>
      <c r="L93" s="519" t="str">
        <f>$B$9&amp;" 様"</f>
        <v>教科書　太朗 様</v>
      </c>
      <c r="M93" s="520"/>
    </row>
    <row r="94" spans="1:15" ht="21" customHeight="1">
      <c r="A94" s="531"/>
      <c r="B94" s="534"/>
      <c r="C94" s="537"/>
      <c r="D94" s="494"/>
      <c r="E94" s="514"/>
      <c r="F94" s="516"/>
      <c r="G94" s="516"/>
      <c r="H94" s="516"/>
      <c r="I94" s="516"/>
      <c r="J94" s="514"/>
      <c r="K94" s="518"/>
      <c r="L94" s="519"/>
      <c r="M94" s="520"/>
    </row>
    <row r="95" spans="1:15" ht="13.5" customHeight="1">
      <c r="A95" s="531"/>
      <c r="B95" s="534"/>
      <c r="C95" s="537"/>
      <c r="D95" s="494"/>
      <c r="E95" s="496" t="s">
        <v>205</v>
      </c>
      <c r="F95" s="498"/>
      <c r="G95" s="500" t="s">
        <v>1</v>
      </c>
      <c r="H95" s="502"/>
      <c r="I95" s="503"/>
      <c r="J95" s="503"/>
      <c r="K95" s="506" t="s">
        <v>210</v>
      </c>
      <c r="L95" s="508" t="str">
        <f>$L$10&amp;"　No.9"</f>
        <v>090-0000-0000　No.9</v>
      </c>
      <c r="M95" s="509"/>
    </row>
    <row r="96" spans="1:15" ht="28.5" customHeight="1">
      <c r="A96" s="532"/>
      <c r="B96" s="535"/>
      <c r="C96" s="538"/>
      <c r="D96" s="495"/>
      <c r="E96" s="497"/>
      <c r="F96" s="499"/>
      <c r="G96" s="501"/>
      <c r="H96" s="504"/>
      <c r="I96" s="505"/>
      <c r="J96" s="505"/>
      <c r="K96" s="507"/>
      <c r="L96" s="510"/>
      <c r="M96" s="511"/>
      <c r="N96" s="26">
        <f>F95*H95</f>
        <v>0</v>
      </c>
      <c r="O96" s="8">
        <f>F95</f>
        <v>0</v>
      </c>
    </row>
    <row r="97" spans="1:15" ht="10.15" customHeight="1">
      <c r="A97" s="11"/>
      <c r="B97" s="11"/>
      <c r="C97" s="11"/>
      <c r="D97" s="11"/>
      <c r="E97" s="12"/>
      <c r="F97" s="13"/>
      <c r="G97" s="11"/>
      <c r="H97" s="11"/>
      <c r="I97" s="12"/>
      <c r="J97" s="12"/>
      <c r="K97" s="11"/>
      <c r="L97" s="11"/>
      <c r="M97" s="11"/>
    </row>
    <row r="98" spans="1:15" ht="10.15" customHeight="1">
      <c r="A98" s="14"/>
      <c r="B98" s="14"/>
      <c r="C98" s="14"/>
      <c r="D98" s="14"/>
      <c r="E98" s="15"/>
      <c r="F98" s="16"/>
      <c r="G98" s="14"/>
      <c r="H98" s="14"/>
      <c r="I98" s="15"/>
      <c r="J98" s="15"/>
      <c r="K98" s="14"/>
      <c r="L98" s="14"/>
      <c r="M98" s="14"/>
    </row>
    <row r="99" spans="1:15" ht="21" customHeight="1">
      <c r="A99" s="530" t="s">
        <v>198</v>
      </c>
      <c r="B99" s="533" t="s">
        <v>199</v>
      </c>
      <c r="C99" s="536" t="s">
        <v>209</v>
      </c>
      <c r="D99" s="539" t="s">
        <v>200</v>
      </c>
      <c r="E99" s="497" t="s">
        <v>201</v>
      </c>
      <c r="F99" s="524"/>
      <c r="G99" s="524"/>
      <c r="H99" s="524"/>
      <c r="I99" s="550" t="s">
        <v>202</v>
      </c>
      <c r="J99" s="545"/>
      <c r="K99" s="546"/>
      <c r="L99" s="541">
        <f>L3</f>
        <v>46113</v>
      </c>
      <c r="M99" s="542"/>
    </row>
    <row r="100" spans="1:15" ht="21" customHeight="1">
      <c r="A100" s="531"/>
      <c r="B100" s="534"/>
      <c r="C100" s="537"/>
      <c r="D100" s="540"/>
      <c r="E100" s="549"/>
      <c r="F100" s="525"/>
      <c r="G100" s="525"/>
      <c r="H100" s="525"/>
      <c r="I100" s="551"/>
      <c r="J100" s="547"/>
      <c r="K100" s="548"/>
      <c r="L100" s="543" t="str">
        <f>B8</f>
        <v>ｷｮｳｶｼｮ　ﾀﾛｳ</v>
      </c>
      <c r="M100" s="544"/>
    </row>
    <row r="101" spans="1:15" ht="21" customHeight="1">
      <c r="A101" s="531"/>
      <c r="B101" s="534"/>
      <c r="C101" s="537"/>
      <c r="D101" s="494"/>
      <c r="E101" s="513" t="s">
        <v>203</v>
      </c>
      <c r="F101" s="515"/>
      <c r="G101" s="515"/>
      <c r="H101" s="515"/>
      <c r="I101" s="515"/>
      <c r="J101" s="513" t="s">
        <v>204</v>
      </c>
      <c r="K101" s="517"/>
      <c r="L101" s="519" t="str">
        <f>$B$9&amp;" 様"</f>
        <v>教科書　太朗 様</v>
      </c>
      <c r="M101" s="520"/>
    </row>
    <row r="102" spans="1:15" ht="21" customHeight="1">
      <c r="A102" s="531"/>
      <c r="B102" s="534"/>
      <c r="C102" s="537"/>
      <c r="D102" s="494"/>
      <c r="E102" s="514"/>
      <c r="F102" s="516"/>
      <c r="G102" s="516"/>
      <c r="H102" s="516"/>
      <c r="I102" s="516"/>
      <c r="J102" s="514"/>
      <c r="K102" s="518"/>
      <c r="L102" s="519"/>
      <c r="M102" s="520"/>
    </row>
    <row r="103" spans="1:15" ht="13.5" customHeight="1">
      <c r="A103" s="531"/>
      <c r="B103" s="534"/>
      <c r="C103" s="537"/>
      <c r="D103" s="494"/>
      <c r="E103" s="496" t="s">
        <v>205</v>
      </c>
      <c r="F103" s="498"/>
      <c r="G103" s="500" t="s">
        <v>1</v>
      </c>
      <c r="H103" s="502"/>
      <c r="I103" s="503"/>
      <c r="J103" s="503"/>
      <c r="K103" s="506" t="s">
        <v>210</v>
      </c>
      <c r="L103" s="508" t="str">
        <f>$L$10&amp;"　No.10"</f>
        <v>090-0000-0000　No.10</v>
      </c>
      <c r="M103" s="509"/>
    </row>
    <row r="104" spans="1:15" ht="28.5" customHeight="1">
      <c r="A104" s="532"/>
      <c r="B104" s="535"/>
      <c r="C104" s="538"/>
      <c r="D104" s="495"/>
      <c r="E104" s="497"/>
      <c r="F104" s="499"/>
      <c r="G104" s="501"/>
      <c r="H104" s="504"/>
      <c r="I104" s="505"/>
      <c r="J104" s="505"/>
      <c r="K104" s="507"/>
      <c r="L104" s="510"/>
      <c r="M104" s="511"/>
      <c r="N104" s="26">
        <f>F103*H103</f>
        <v>0</v>
      </c>
      <c r="O104" s="8">
        <f>F103</f>
        <v>0</v>
      </c>
    </row>
    <row r="105" spans="1:15" ht="9.9499999999999993" customHeight="1">
      <c r="A105" s="574"/>
      <c r="B105" s="574"/>
      <c r="C105" s="574"/>
      <c r="D105" s="574"/>
      <c r="E105" s="574"/>
      <c r="F105" s="574"/>
      <c r="G105" s="574"/>
      <c r="H105" s="574"/>
      <c r="I105" s="574"/>
      <c r="J105" s="574"/>
      <c r="K105" s="574"/>
      <c r="L105" s="574"/>
      <c r="M105" s="574"/>
    </row>
    <row r="106" spans="1:15" ht="10.15" customHeight="1">
      <c r="A106" s="9"/>
      <c r="B106" s="9"/>
      <c r="C106" s="9"/>
      <c r="D106" s="10"/>
      <c r="E106" s="10"/>
      <c r="F106" s="10"/>
      <c r="G106" s="10"/>
      <c r="H106" s="10"/>
      <c r="I106" s="10"/>
      <c r="J106" s="10"/>
      <c r="K106" s="10"/>
      <c r="L106" s="9"/>
      <c r="M106" s="9"/>
    </row>
    <row r="107" spans="1:15" ht="21" customHeight="1">
      <c r="A107" s="530" t="s">
        <v>198</v>
      </c>
      <c r="B107" s="533" t="s">
        <v>199</v>
      </c>
      <c r="C107" s="536" t="s">
        <v>209</v>
      </c>
      <c r="D107" s="539" t="s">
        <v>200</v>
      </c>
      <c r="E107" s="497" t="s">
        <v>201</v>
      </c>
      <c r="F107" s="524"/>
      <c r="G107" s="524"/>
      <c r="H107" s="524"/>
      <c r="I107" s="550" t="s">
        <v>202</v>
      </c>
      <c r="J107" s="545"/>
      <c r="K107" s="546"/>
      <c r="L107" s="541">
        <f>L3</f>
        <v>46113</v>
      </c>
      <c r="M107" s="542"/>
    </row>
    <row r="108" spans="1:15" ht="21" customHeight="1">
      <c r="A108" s="531"/>
      <c r="B108" s="534"/>
      <c r="C108" s="537"/>
      <c r="D108" s="540"/>
      <c r="E108" s="549"/>
      <c r="F108" s="525"/>
      <c r="G108" s="525"/>
      <c r="H108" s="525"/>
      <c r="I108" s="551"/>
      <c r="J108" s="547"/>
      <c r="K108" s="548"/>
      <c r="L108" s="543" t="str">
        <f>B8</f>
        <v>ｷｮｳｶｼｮ　ﾀﾛｳ</v>
      </c>
      <c r="M108" s="544"/>
    </row>
    <row r="109" spans="1:15" ht="21" customHeight="1">
      <c r="A109" s="531"/>
      <c r="B109" s="534"/>
      <c r="C109" s="537"/>
      <c r="D109" s="494"/>
      <c r="E109" s="513" t="s">
        <v>203</v>
      </c>
      <c r="F109" s="515"/>
      <c r="G109" s="515"/>
      <c r="H109" s="515"/>
      <c r="I109" s="515"/>
      <c r="J109" s="513" t="s">
        <v>204</v>
      </c>
      <c r="K109" s="517"/>
      <c r="L109" s="519" t="str">
        <f>$B$9&amp;" 様"</f>
        <v>教科書　太朗 様</v>
      </c>
      <c r="M109" s="520"/>
    </row>
    <row r="110" spans="1:15" ht="21" customHeight="1">
      <c r="A110" s="531"/>
      <c r="B110" s="534"/>
      <c r="C110" s="537"/>
      <c r="D110" s="494"/>
      <c r="E110" s="514"/>
      <c r="F110" s="516"/>
      <c r="G110" s="516"/>
      <c r="H110" s="516"/>
      <c r="I110" s="516"/>
      <c r="J110" s="514"/>
      <c r="K110" s="518"/>
      <c r="L110" s="519"/>
      <c r="M110" s="520"/>
    </row>
    <row r="111" spans="1:15" ht="13.5" customHeight="1">
      <c r="A111" s="531"/>
      <c r="B111" s="534"/>
      <c r="C111" s="537"/>
      <c r="D111" s="494"/>
      <c r="E111" s="496" t="s">
        <v>205</v>
      </c>
      <c r="F111" s="498"/>
      <c r="G111" s="500" t="s">
        <v>1</v>
      </c>
      <c r="H111" s="502"/>
      <c r="I111" s="503"/>
      <c r="J111" s="503"/>
      <c r="K111" s="506" t="s">
        <v>210</v>
      </c>
      <c r="L111" s="508" t="str">
        <f>$L$10&amp;"　No.11"</f>
        <v>090-0000-0000　No.11</v>
      </c>
      <c r="M111" s="509"/>
    </row>
    <row r="112" spans="1:15" ht="28.5" customHeight="1">
      <c r="A112" s="532"/>
      <c r="B112" s="535"/>
      <c r="C112" s="538"/>
      <c r="D112" s="495"/>
      <c r="E112" s="497"/>
      <c r="F112" s="499"/>
      <c r="G112" s="501"/>
      <c r="H112" s="504"/>
      <c r="I112" s="505"/>
      <c r="J112" s="505"/>
      <c r="K112" s="507"/>
      <c r="L112" s="510"/>
      <c r="M112" s="511"/>
      <c r="N112" s="26">
        <f>F111*H111</f>
        <v>0</v>
      </c>
      <c r="O112" s="8">
        <f>F111</f>
        <v>0</v>
      </c>
    </row>
    <row r="113" spans="1:15" ht="10.15" customHeight="1">
      <c r="A113" s="11"/>
      <c r="B113" s="11"/>
      <c r="C113" s="11"/>
      <c r="D113" s="11"/>
      <c r="E113" s="12"/>
      <c r="F113" s="13"/>
      <c r="G113" s="11"/>
      <c r="H113" s="11"/>
      <c r="I113" s="12"/>
      <c r="J113" s="12"/>
      <c r="K113" s="11"/>
      <c r="L113" s="11"/>
      <c r="M113" s="11"/>
    </row>
    <row r="114" spans="1:15" ht="10.15" customHeight="1">
      <c r="A114" s="14"/>
      <c r="B114" s="14"/>
      <c r="C114" s="14"/>
      <c r="D114" s="14"/>
      <c r="E114" s="15"/>
      <c r="F114" s="16"/>
      <c r="G114" s="14"/>
      <c r="H114" s="14"/>
      <c r="I114" s="15"/>
      <c r="J114" s="15"/>
      <c r="K114" s="14"/>
      <c r="L114" s="14"/>
      <c r="M114" s="14"/>
    </row>
    <row r="115" spans="1:15" ht="21" customHeight="1">
      <c r="A115" s="530" t="s">
        <v>198</v>
      </c>
      <c r="B115" s="533" t="s">
        <v>199</v>
      </c>
      <c r="C115" s="536" t="s">
        <v>209</v>
      </c>
      <c r="D115" s="539" t="s">
        <v>200</v>
      </c>
      <c r="E115" s="497" t="s">
        <v>201</v>
      </c>
      <c r="F115" s="524"/>
      <c r="G115" s="524"/>
      <c r="H115" s="524"/>
      <c r="I115" s="550" t="s">
        <v>202</v>
      </c>
      <c r="J115" s="545"/>
      <c r="K115" s="546"/>
      <c r="L115" s="541">
        <f>L3</f>
        <v>46113</v>
      </c>
      <c r="M115" s="542"/>
    </row>
    <row r="116" spans="1:15" ht="21" customHeight="1">
      <c r="A116" s="531"/>
      <c r="B116" s="534"/>
      <c r="C116" s="537"/>
      <c r="D116" s="540"/>
      <c r="E116" s="549"/>
      <c r="F116" s="525"/>
      <c r="G116" s="525"/>
      <c r="H116" s="525"/>
      <c r="I116" s="551"/>
      <c r="J116" s="547"/>
      <c r="K116" s="548"/>
      <c r="L116" s="543" t="str">
        <f>B8</f>
        <v>ｷｮｳｶｼｮ　ﾀﾛｳ</v>
      </c>
      <c r="M116" s="544"/>
    </row>
    <row r="117" spans="1:15" ht="21" customHeight="1">
      <c r="A117" s="531"/>
      <c r="B117" s="534"/>
      <c r="C117" s="537"/>
      <c r="D117" s="494"/>
      <c r="E117" s="513" t="s">
        <v>203</v>
      </c>
      <c r="F117" s="515"/>
      <c r="G117" s="515"/>
      <c r="H117" s="515"/>
      <c r="I117" s="515"/>
      <c r="J117" s="513" t="s">
        <v>204</v>
      </c>
      <c r="K117" s="517"/>
      <c r="L117" s="519" t="str">
        <f>$B$9&amp;" 様"</f>
        <v>教科書　太朗 様</v>
      </c>
      <c r="M117" s="520"/>
    </row>
    <row r="118" spans="1:15" ht="21" customHeight="1">
      <c r="A118" s="531"/>
      <c r="B118" s="534"/>
      <c r="C118" s="537"/>
      <c r="D118" s="494"/>
      <c r="E118" s="514"/>
      <c r="F118" s="516"/>
      <c r="G118" s="516"/>
      <c r="H118" s="516"/>
      <c r="I118" s="516"/>
      <c r="J118" s="514"/>
      <c r="K118" s="518"/>
      <c r="L118" s="519"/>
      <c r="M118" s="520"/>
    </row>
    <row r="119" spans="1:15" ht="13.5" customHeight="1">
      <c r="A119" s="531"/>
      <c r="B119" s="534"/>
      <c r="C119" s="537"/>
      <c r="D119" s="494"/>
      <c r="E119" s="496" t="s">
        <v>205</v>
      </c>
      <c r="F119" s="498"/>
      <c r="G119" s="500" t="s">
        <v>1</v>
      </c>
      <c r="H119" s="502"/>
      <c r="I119" s="503"/>
      <c r="J119" s="503"/>
      <c r="K119" s="506" t="s">
        <v>210</v>
      </c>
      <c r="L119" s="508" t="str">
        <f>$L$10&amp;"　No.12"</f>
        <v>090-0000-0000　No.12</v>
      </c>
      <c r="M119" s="509"/>
    </row>
    <row r="120" spans="1:15" ht="28.5" customHeight="1">
      <c r="A120" s="532"/>
      <c r="B120" s="535"/>
      <c r="C120" s="538"/>
      <c r="D120" s="495"/>
      <c r="E120" s="497"/>
      <c r="F120" s="499"/>
      <c r="G120" s="501"/>
      <c r="H120" s="504"/>
      <c r="I120" s="505"/>
      <c r="J120" s="505"/>
      <c r="K120" s="507"/>
      <c r="L120" s="510"/>
      <c r="M120" s="511"/>
      <c r="N120" s="26">
        <f>F119*H119</f>
        <v>0</v>
      </c>
      <c r="O120" s="8">
        <f>F119</f>
        <v>0</v>
      </c>
    </row>
    <row r="121" spans="1:15" ht="10.15" customHeight="1">
      <c r="A121" s="11"/>
      <c r="B121" s="11"/>
      <c r="C121" s="11"/>
      <c r="D121" s="11"/>
      <c r="E121" s="12"/>
      <c r="F121" s="13"/>
      <c r="G121" s="11"/>
      <c r="H121" s="11"/>
      <c r="I121" s="12"/>
      <c r="J121" s="12"/>
      <c r="K121" s="11"/>
      <c r="L121" s="11"/>
      <c r="M121" s="11"/>
    </row>
    <row r="122" spans="1:15" ht="10.15" customHeight="1">
      <c r="A122" s="14"/>
      <c r="B122" s="14"/>
      <c r="C122" s="14"/>
      <c r="D122" s="14"/>
      <c r="E122" s="15"/>
      <c r="F122" s="16"/>
      <c r="G122" s="14"/>
      <c r="H122" s="14"/>
      <c r="I122" s="15"/>
      <c r="J122" s="15"/>
      <c r="K122" s="14"/>
      <c r="L122" s="14"/>
      <c r="M122" s="14"/>
    </row>
    <row r="123" spans="1:15" ht="21" customHeight="1">
      <c r="A123" s="530" t="s">
        <v>198</v>
      </c>
      <c r="B123" s="533" t="s">
        <v>199</v>
      </c>
      <c r="C123" s="536" t="s">
        <v>209</v>
      </c>
      <c r="D123" s="539" t="s">
        <v>200</v>
      </c>
      <c r="E123" s="497" t="s">
        <v>201</v>
      </c>
      <c r="F123" s="524"/>
      <c r="G123" s="524"/>
      <c r="H123" s="524"/>
      <c r="I123" s="550" t="s">
        <v>202</v>
      </c>
      <c r="J123" s="545"/>
      <c r="K123" s="546"/>
      <c r="L123" s="541">
        <f>L3</f>
        <v>46113</v>
      </c>
      <c r="M123" s="542"/>
    </row>
    <row r="124" spans="1:15" ht="21" customHeight="1">
      <c r="A124" s="531"/>
      <c r="B124" s="534"/>
      <c r="C124" s="537"/>
      <c r="D124" s="540"/>
      <c r="E124" s="549"/>
      <c r="F124" s="525"/>
      <c r="G124" s="525"/>
      <c r="H124" s="525"/>
      <c r="I124" s="551"/>
      <c r="J124" s="547"/>
      <c r="K124" s="548"/>
      <c r="L124" s="543" t="str">
        <f>B8</f>
        <v>ｷｮｳｶｼｮ　ﾀﾛｳ</v>
      </c>
      <c r="M124" s="544"/>
    </row>
    <row r="125" spans="1:15" ht="21" customHeight="1">
      <c r="A125" s="531"/>
      <c r="B125" s="534"/>
      <c r="C125" s="537"/>
      <c r="D125" s="494"/>
      <c r="E125" s="513" t="s">
        <v>203</v>
      </c>
      <c r="F125" s="515"/>
      <c r="G125" s="515"/>
      <c r="H125" s="515"/>
      <c r="I125" s="515"/>
      <c r="J125" s="513" t="s">
        <v>204</v>
      </c>
      <c r="K125" s="517"/>
      <c r="L125" s="519" t="str">
        <f>$B$9&amp;" 様"</f>
        <v>教科書　太朗 様</v>
      </c>
      <c r="M125" s="520"/>
    </row>
    <row r="126" spans="1:15" ht="21" customHeight="1">
      <c r="A126" s="531"/>
      <c r="B126" s="534"/>
      <c r="C126" s="537"/>
      <c r="D126" s="494"/>
      <c r="E126" s="514"/>
      <c r="F126" s="516"/>
      <c r="G126" s="516"/>
      <c r="H126" s="516"/>
      <c r="I126" s="516"/>
      <c r="J126" s="514"/>
      <c r="K126" s="518"/>
      <c r="L126" s="519"/>
      <c r="M126" s="520"/>
    </row>
    <row r="127" spans="1:15" ht="13.5" customHeight="1">
      <c r="A127" s="531"/>
      <c r="B127" s="534"/>
      <c r="C127" s="537"/>
      <c r="D127" s="494"/>
      <c r="E127" s="496" t="s">
        <v>205</v>
      </c>
      <c r="F127" s="498"/>
      <c r="G127" s="500" t="s">
        <v>1</v>
      </c>
      <c r="H127" s="502"/>
      <c r="I127" s="503"/>
      <c r="J127" s="503"/>
      <c r="K127" s="506" t="s">
        <v>210</v>
      </c>
      <c r="L127" s="508" t="str">
        <f>$L$10&amp;"　No.13"</f>
        <v>090-0000-0000　No.13</v>
      </c>
      <c r="M127" s="509"/>
    </row>
    <row r="128" spans="1:15" ht="28.5" customHeight="1">
      <c r="A128" s="532"/>
      <c r="B128" s="535"/>
      <c r="C128" s="538"/>
      <c r="D128" s="495"/>
      <c r="E128" s="497"/>
      <c r="F128" s="499"/>
      <c r="G128" s="501"/>
      <c r="H128" s="504"/>
      <c r="I128" s="505"/>
      <c r="J128" s="505"/>
      <c r="K128" s="507"/>
      <c r="L128" s="510"/>
      <c r="M128" s="511"/>
      <c r="N128" s="26">
        <f>F127*H127</f>
        <v>0</v>
      </c>
      <c r="O128" s="8">
        <f>F127</f>
        <v>0</v>
      </c>
    </row>
    <row r="129" spans="1:15" ht="10.15" customHeight="1">
      <c r="A129" s="11"/>
      <c r="B129" s="11"/>
      <c r="C129" s="11"/>
      <c r="D129" s="11"/>
      <c r="E129" s="12"/>
      <c r="F129" s="13"/>
      <c r="G129" s="11"/>
      <c r="H129" s="11"/>
      <c r="I129" s="12"/>
      <c r="J129" s="12"/>
      <c r="K129" s="11"/>
      <c r="L129" s="11"/>
      <c r="M129" s="11"/>
    </row>
    <row r="130" spans="1:15" ht="10.15" customHeight="1">
      <c r="A130" s="14"/>
      <c r="B130" s="14"/>
      <c r="C130" s="14"/>
      <c r="D130" s="14"/>
      <c r="E130" s="15"/>
      <c r="F130" s="16"/>
      <c r="G130" s="14"/>
      <c r="H130" s="14"/>
      <c r="I130" s="15"/>
      <c r="J130" s="15"/>
      <c r="K130" s="14"/>
      <c r="L130" s="14"/>
      <c r="M130" s="14"/>
    </row>
    <row r="131" spans="1:15" ht="21" customHeight="1">
      <c r="A131" s="530" t="s">
        <v>198</v>
      </c>
      <c r="B131" s="533" t="s">
        <v>199</v>
      </c>
      <c r="C131" s="536" t="s">
        <v>209</v>
      </c>
      <c r="D131" s="539" t="s">
        <v>200</v>
      </c>
      <c r="E131" s="497" t="s">
        <v>201</v>
      </c>
      <c r="F131" s="524"/>
      <c r="G131" s="524"/>
      <c r="H131" s="524"/>
      <c r="I131" s="550" t="s">
        <v>202</v>
      </c>
      <c r="J131" s="545"/>
      <c r="K131" s="546"/>
      <c r="L131" s="541">
        <f>L3</f>
        <v>46113</v>
      </c>
      <c r="M131" s="542"/>
    </row>
    <row r="132" spans="1:15" ht="21" customHeight="1">
      <c r="A132" s="531"/>
      <c r="B132" s="534"/>
      <c r="C132" s="537"/>
      <c r="D132" s="540"/>
      <c r="E132" s="549"/>
      <c r="F132" s="525"/>
      <c r="G132" s="525"/>
      <c r="H132" s="525"/>
      <c r="I132" s="551"/>
      <c r="J132" s="547"/>
      <c r="K132" s="548"/>
      <c r="L132" s="543" t="str">
        <f>B8</f>
        <v>ｷｮｳｶｼｮ　ﾀﾛｳ</v>
      </c>
      <c r="M132" s="544"/>
    </row>
    <row r="133" spans="1:15" ht="21" customHeight="1">
      <c r="A133" s="531"/>
      <c r="B133" s="534"/>
      <c r="C133" s="537"/>
      <c r="D133" s="494"/>
      <c r="E133" s="513" t="s">
        <v>203</v>
      </c>
      <c r="F133" s="515"/>
      <c r="G133" s="515"/>
      <c r="H133" s="515"/>
      <c r="I133" s="515"/>
      <c r="J133" s="513" t="s">
        <v>204</v>
      </c>
      <c r="K133" s="517"/>
      <c r="L133" s="519" t="str">
        <f>$B$9&amp;" 様"</f>
        <v>教科書　太朗 様</v>
      </c>
      <c r="M133" s="520"/>
    </row>
    <row r="134" spans="1:15" ht="21" customHeight="1">
      <c r="A134" s="531"/>
      <c r="B134" s="534"/>
      <c r="C134" s="537"/>
      <c r="D134" s="494"/>
      <c r="E134" s="514"/>
      <c r="F134" s="516"/>
      <c r="G134" s="516"/>
      <c r="H134" s="516"/>
      <c r="I134" s="516"/>
      <c r="J134" s="514"/>
      <c r="K134" s="518"/>
      <c r="L134" s="519"/>
      <c r="M134" s="520"/>
    </row>
    <row r="135" spans="1:15" ht="13.5" customHeight="1">
      <c r="A135" s="531"/>
      <c r="B135" s="534"/>
      <c r="C135" s="537"/>
      <c r="D135" s="494"/>
      <c r="E135" s="496" t="s">
        <v>205</v>
      </c>
      <c r="F135" s="498"/>
      <c r="G135" s="500" t="s">
        <v>1</v>
      </c>
      <c r="H135" s="502"/>
      <c r="I135" s="503"/>
      <c r="J135" s="503"/>
      <c r="K135" s="506" t="s">
        <v>210</v>
      </c>
      <c r="L135" s="508" t="str">
        <f>$L$10&amp;"　No.14"</f>
        <v>090-0000-0000　No.14</v>
      </c>
      <c r="M135" s="509"/>
    </row>
    <row r="136" spans="1:15" ht="28.5" customHeight="1">
      <c r="A136" s="532"/>
      <c r="B136" s="535"/>
      <c r="C136" s="538"/>
      <c r="D136" s="495"/>
      <c r="E136" s="497"/>
      <c r="F136" s="499"/>
      <c r="G136" s="501"/>
      <c r="H136" s="504"/>
      <c r="I136" s="505"/>
      <c r="J136" s="505"/>
      <c r="K136" s="507"/>
      <c r="L136" s="510"/>
      <c r="M136" s="511"/>
      <c r="N136" s="26">
        <f>F135*H135</f>
        <v>0</v>
      </c>
      <c r="O136" s="8">
        <f>F135</f>
        <v>0</v>
      </c>
    </row>
    <row r="137" spans="1:15" ht="10.15" customHeight="1">
      <c r="A137" s="11"/>
      <c r="B137" s="11"/>
      <c r="C137" s="11"/>
      <c r="D137" s="11"/>
      <c r="E137" s="12"/>
      <c r="F137" s="13"/>
      <c r="G137" s="11"/>
      <c r="H137" s="11"/>
      <c r="I137" s="12"/>
      <c r="J137" s="12"/>
      <c r="K137" s="11"/>
      <c r="L137" s="11"/>
      <c r="M137" s="11"/>
    </row>
    <row r="138" spans="1:15" ht="10.15" customHeight="1">
      <c r="A138" s="14"/>
      <c r="B138" s="14"/>
      <c r="C138" s="14"/>
      <c r="D138" s="14"/>
      <c r="E138" s="15"/>
      <c r="F138" s="16"/>
      <c r="G138" s="14"/>
      <c r="H138" s="14"/>
      <c r="I138" s="15"/>
      <c r="J138" s="15"/>
      <c r="K138" s="14"/>
      <c r="L138" s="14"/>
      <c r="M138" s="14"/>
    </row>
    <row r="139" spans="1:15" ht="21" customHeight="1">
      <c r="A139" s="530" t="s">
        <v>198</v>
      </c>
      <c r="B139" s="533" t="s">
        <v>199</v>
      </c>
      <c r="C139" s="536" t="s">
        <v>209</v>
      </c>
      <c r="D139" s="539" t="s">
        <v>200</v>
      </c>
      <c r="E139" s="497" t="s">
        <v>201</v>
      </c>
      <c r="F139" s="524"/>
      <c r="G139" s="524"/>
      <c r="H139" s="524"/>
      <c r="I139" s="550" t="s">
        <v>202</v>
      </c>
      <c r="J139" s="545"/>
      <c r="K139" s="546"/>
      <c r="L139" s="541">
        <f>L3</f>
        <v>46113</v>
      </c>
      <c r="M139" s="542"/>
    </row>
    <row r="140" spans="1:15" ht="21" customHeight="1">
      <c r="A140" s="531"/>
      <c r="B140" s="534"/>
      <c r="C140" s="537"/>
      <c r="D140" s="539"/>
      <c r="E140" s="549"/>
      <c r="F140" s="525"/>
      <c r="G140" s="525"/>
      <c r="H140" s="525"/>
      <c r="I140" s="551"/>
      <c r="J140" s="547"/>
      <c r="K140" s="548"/>
      <c r="L140" s="543" t="str">
        <f>B8</f>
        <v>ｷｮｳｶｼｮ　ﾀﾛｳ</v>
      </c>
      <c r="M140" s="544"/>
    </row>
    <row r="141" spans="1:15" ht="21" customHeight="1">
      <c r="A141" s="531"/>
      <c r="B141" s="534"/>
      <c r="C141" s="537"/>
      <c r="D141" s="539"/>
      <c r="E141" s="513" t="s">
        <v>203</v>
      </c>
      <c r="F141" s="515"/>
      <c r="G141" s="515"/>
      <c r="H141" s="515"/>
      <c r="I141" s="515"/>
      <c r="J141" s="513" t="s">
        <v>204</v>
      </c>
      <c r="K141" s="517"/>
      <c r="L141" s="519" t="str">
        <f>$B$9&amp;" 様"</f>
        <v>教科書　太朗 様</v>
      </c>
      <c r="M141" s="520"/>
    </row>
    <row r="142" spans="1:15" ht="21" customHeight="1">
      <c r="A142" s="531"/>
      <c r="B142" s="534"/>
      <c r="C142" s="537"/>
      <c r="D142" s="539"/>
      <c r="E142" s="514"/>
      <c r="F142" s="516"/>
      <c r="G142" s="516"/>
      <c r="H142" s="516"/>
      <c r="I142" s="516"/>
      <c r="J142" s="514"/>
      <c r="K142" s="518"/>
      <c r="L142" s="519"/>
      <c r="M142" s="520"/>
    </row>
    <row r="143" spans="1:15" ht="13.5" customHeight="1">
      <c r="A143" s="531"/>
      <c r="B143" s="534"/>
      <c r="C143" s="537"/>
      <c r="D143" s="539"/>
      <c r="E143" s="496" t="s">
        <v>205</v>
      </c>
      <c r="F143" s="498"/>
      <c r="G143" s="500" t="s">
        <v>1</v>
      </c>
      <c r="H143" s="502"/>
      <c r="I143" s="503"/>
      <c r="J143" s="503"/>
      <c r="K143" s="506" t="s">
        <v>210</v>
      </c>
      <c r="L143" s="508" t="str">
        <f>$L$10&amp;"　No.15"</f>
        <v>090-0000-0000　No.15</v>
      </c>
      <c r="M143" s="509"/>
    </row>
    <row r="144" spans="1:15" ht="28.5" customHeight="1">
      <c r="A144" s="532"/>
      <c r="B144" s="535"/>
      <c r="C144" s="538"/>
      <c r="D144" s="539"/>
      <c r="E144" s="497"/>
      <c r="F144" s="499"/>
      <c r="G144" s="501"/>
      <c r="H144" s="504"/>
      <c r="I144" s="505"/>
      <c r="J144" s="505"/>
      <c r="K144" s="507"/>
      <c r="L144" s="510"/>
      <c r="M144" s="511"/>
      <c r="N144" s="26">
        <f>F143*H143</f>
        <v>0</v>
      </c>
      <c r="O144" s="8">
        <f>F143</f>
        <v>0</v>
      </c>
    </row>
    <row r="145" spans="1:15" ht="9.9499999999999993" customHeight="1">
      <c r="A145" s="573"/>
      <c r="B145" s="573"/>
      <c r="C145" s="573"/>
      <c r="D145" s="573"/>
      <c r="E145" s="573"/>
      <c r="F145" s="573"/>
      <c r="G145" s="573"/>
      <c r="H145" s="573"/>
      <c r="I145" s="573"/>
      <c r="J145" s="573"/>
      <c r="K145" s="573"/>
      <c r="L145" s="573"/>
      <c r="M145" s="573"/>
    </row>
    <row r="146" spans="1:15" ht="10.15" customHeight="1">
      <c r="A146" s="9"/>
      <c r="B146" s="9"/>
      <c r="C146" s="9"/>
      <c r="D146" s="9"/>
      <c r="E146" s="9"/>
      <c r="F146" s="9"/>
      <c r="G146" s="9"/>
      <c r="H146" s="9"/>
      <c r="I146" s="9"/>
      <c r="J146" s="9"/>
      <c r="K146" s="9"/>
      <c r="L146" s="9"/>
      <c r="M146" s="9"/>
    </row>
    <row r="147" spans="1:15" ht="21" customHeight="1">
      <c r="A147" s="530" t="s">
        <v>198</v>
      </c>
      <c r="B147" s="533" t="s">
        <v>199</v>
      </c>
      <c r="C147" s="536" t="s">
        <v>209</v>
      </c>
      <c r="D147" s="539" t="s">
        <v>200</v>
      </c>
      <c r="E147" s="497" t="s">
        <v>201</v>
      </c>
      <c r="F147" s="524"/>
      <c r="G147" s="524"/>
      <c r="H147" s="524"/>
      <c r="I147" s="550" t="s">
        <v>202</v>
      </c>
      <c r="J147" s="545"/>
      <c r="K147" s="546"/>
      <c r="L147" s="541">
        <f>L3</f>
        <v>46113</v>
      </c>
      <c r="M147" s="542"/>
    </row>
    <row r="148" spans="1:15" ht="21" customHeight="1">
      <c r="A148" s="531"/>
      <c r="B148" s="534"/>
      <c r="C148" s="537"/>
      <c r="D148" s="540"/>
      <c r="E148" s="549"/>
      <c r="F148" s="525"/>
      <c r="G148" s="525"/>
      <c r="H148" s="525"/>
      <c r="I148" s="551"/>
      <c r="J148" s="547"/>
      <c r="K148" s="548"/>
      <c r="L148" s="543" t="str">
        <f>B8</f>
        <v>ｷｮｳｶｼｮ　ﾀﾛｳ</v>
      </c>
      <c r="M148" s="544"/>
    </row>
    <row r="149" spans="1:15" ht="21" customHeight="1">
      <c r="A149" s="531"/>
      <c r="B149" s="534"/>
      <c r="C149" s="537"/>
      <c r="D149" s="494"/>
      <c r="E149" s="513" t="s">
        <v>203</v>
      </c>
      <c r="F149" s="515"/>
      <c r="G149" s="515"/>
      <c r="H149" s="515"/>
      <c r="I149" s="515"/>
      <c r="J149" s="513" t="s">
        <v>204</v>
      </c>
      <c r="K149" s="517"/>
      <c r="L149" s="519" t="str">
        <f>$B$9&amp;" 様"</f>
        <v>教科書　太朗 様</v>
      </c>
      <c r="M149" s="520"/>
    </row>
    <row r="150" spans="1:15" ht="21" customHeight="1">
      <c r="A150" s="531"/>
      <c r="B150" s="534"/>
      <c r="C150" s="537"/>
      <c r="D150" s="494"/>
      <c r="E150" s="514"/>
      <c r="F150" s="516"/>
      <c r="G150" s="516"/>
      <c r="H150" s="516"/>
      <c r="I150" s="516"/>
      <c r="J150" s="514"/>
      <c r="K150" s="518"/>
      <c r="L150" s="519"/>
      <c r="M150" s="520"/>
    </row>
    <row r="151" spans="1:15" ht="13.5" customHeight="1">
      <c r="A151" s="531"/>
      <c r="B151" s="534"/>
      <c r="C151" s="537"/>
      <c r="D151" s="494"/>
      <c r="E151" s="496" t="s">
        <v>205</v>
      </c>
      <c r="F151" s="498"/>
      <c r="G151" s="500" t="s">
        <v>1</v>
      </c>
      <c r="H151" s="502"/>
      <c r="I151" s="503"/>
      <c r="J151" s="503"/>
      <c r="K151" s="506" t="s">
        <v>210</v>
      </c>
      <c r="L151" s="508" t="str">
        <f>$L$10&amp;"　No.16"</f>
        <v>090-0000-0000　No.16</v>
      </c>
      <c r="M151" s="509"/>
    </row>
    <row r="152" spans="1:15" ht="28.5" customHeight="1">
      <c r="A152" s="532"/>
      <c r="B152" s="535"/>
      <c r="C152" s="538"/>
      <c r="D152" s="495"/>
      <c r="E152" s="497"/>
      <c r="F152" s="499"/>
      <c r="G152" s="501"/>
      <c r="H152" s="504"/>
      <c r="I152" s="505"/>
      <c r="J152" s="505"/>
      <c r="K152" s="507"/>
      <c r="L152" s="510"/>
      <c r="M152" s="511"/>
      <c r="N152" s="26">
        <f>F151*H151</f>
        <v>0</v>
      </c>
      <c r="O152" s="8">
        <f>F151</f>
        <v>0</v>
      </c>
    </row>
    <row r="153" spans="1:15" ht="10.15" customHeight="1">
      <c r="A153" s="11"/>
      <c r="B153" s="11"/>
      <c r="C153" s="11"/>
      <c r="D153" s="11"/>
      <c r="E153" s="12"/>
      <c r="F153" s="13"/>
      <c r="G153" s="11"/>
      <c r="H153" s="11"/>
      <c r="I153" s="12"/>
      <c r="J153" s="12"/>
      <c r="K153" s="11"/>
      <c r="L153" s="11"/>
      <c r="M153" s="11"/>
    </row>
    <row r="154" spans="1:15" ht="10.15" customHeight="1">
      <c r="A154" s="14"/>
      <c r="B154" s="14"/>
      <c r="C154" s="14"/>
      <c r="D154" s="14"/>
      <c r="E154" s="15"/>
      <c r="F154" s="16"/>
      <c r="G154" s="14"/>
      <c r="H154" s="14"/>
      <c r="I154" s="15"/>
      <c r="J154" s="15"/>
      <c r="K154" s="14"/>
      <c r="L154" s="14"/>
      <c r="M154" s="14"/>
    </row>
    <row r="155" spans="1:15" ht="21" customHeight="1">
      <c r="A155" s="530" t="s">
        <v>198</v>
      </c>
      <c r="B155" s="533" t="s">
        <v>199</v>
      </c>
      <c r="C155" s="536" t="s">
        <v>209</v>
      </c>
      <c r="D155" s="539" t="s">
        <v>200</v>
      </c>
      <c r="E155" s="497" t="s">
        <v>201</v>
      </c>
      <c r="F155" s="524"/>
      <c r="G155" s="524"/>
      <c r="H155" s="524"/>
      <c r="I155" s="550" t="s">
        <v>202</v>
      </c>
      <c r="J155" s="545"/>
      <c r="K155" s="546"/>
      <c r="L155" s="541">
        <f>L3</f>
        <v>46113</v>
      </c>
      <c r="M155" s="542"/>
    </row>
    <row r="156" spans="1:15" ht="21" customHeight="1">
      <c r="A156" s="531"/>
      <c r="B156" s="534"/>
      <c r="C156" s="537"/>
      <c r="D156" s="540"/>
      <c r="E156" s="549"/>
      <c r="F156" s="525"/>
      <c r="G156" s="525"/>
      <c r="H156" s="525"/>
      <c r="I156" s="551"/>
      <c r="J156" s="547"/>
      <c r="K156" s="548"/>
      <c r="L156" s="543" t="str">
        <f>B8</f>
        <v>ｷｮｳｶｼｮ　ﾀﾛｳ</v>
      </c>
      <c r="M156" s="544"/>
    </row>
    <row r="157" spans="1:15" ht="21" customHeight="1">
      <c r="A157" s="531"/>
      <c r="B157" s="534"/>
      <c r="C157" s="537"/>
      <c r="D157" s="494"/>
      <c r="E157" s="513" t="s">
        <v>203</v>
      </c>
      <c r="F157" s="515"/>
      <c r="G157" s="515"/>
      <c r="H157" s="515"/>
      <c r="I157" s="515"/>
      <c r="J157" s="513" t="s">
        <v>204</v>
      </c>
      <c r="K157" s="517"/>
      <c r="L157" s="519" t="str">
        <f>$B$9&amp;" 様"</f>
        <v>教科書　太朗 様</v>
      </c>
      <c r="M157" s="520"/>
    </row>
    <row r="158" spans="1:15" ht="21" customHeight="1">
      <c r="A158" s="531"/>
      <c r="B158" s="534"/>
      <c r="C158" s="537"/>
      <c r="D158" s="494"/>
      <c r="E158" s="514"/>
      <c r="F158" s="516"/>
      <c r="G158" s="516"/>
      <c r="H158" s="516"/>
      <c r="I158" s="516"/>
      <c r="J158" s="514"/>
      <c r="K158" s="518"/>
      <c r="L158" s="519"/>
      <c r="M158" s="520"/>
    </row>
    <row r="159" spans="1:15" ht="13.5" customHeight="1">
      <c r="A159" s="531"/>
      <c r="B159" s="534"/>
      <c r="C159" s="537"/>
      <c r="D159" s="494"/>
      <c r="E159" s="496" t="s">
        <v>205</v>
      </c>
      <c r="F159" s="498"/>
      <c r="G159" s="500" t="s">
        <v>1</v>
      </c>
      <c r="H159" s="502"/>
      <c r="I159" s="503"/>
      <c r="J159" s="503"/>
      <c r="K159" s="506" t="s">
        <v>210</v>
      </c>
      <c r="L159" s="508" t="str">
        <f>$L$10&amp;"　No.17"</f>
        <v>090-0000-0000　No.17</v>
      </c>
      <c r="M159" s="509"/>
    </row>
    <row r="160" spans="1:15" ht="28.5" customHeight="1">
      <c r="A160" s="532"/>
      <c r="B160" s="535"/>
      <c r="C160" s="538"/>
      <c r="D160" s="495"/>
      <c r="E160" s="497"/>
      <c r="F160" s="499"/>
      <c r="G160" s="501"/>
      <c r="H160" s="504"/>
      <c r="I160" s="505"/>
      <c r="J160" s="505"/>
      <c r="K160" s="507"/>
      <c r="L160" s="510"/>
      <c r="M160" s="511"/>
      <c r="N160" s="26">
        <f>F159*H159</f>
        <v>0</v>
      </c>
      <c r="O160" s="8">
        <f>F159</f>
        <v>0</v>
      </c>
    </row>
    <row r="161" spans="1:15" ht="10.15" customHeight="1">
      <c r="A161" s="11"/>
      <c r="B161" s="11"/>
      <c r="C161" s="11"/>
      <c r="D161" s="11"/>
      <c r="E161" s="12"/>
      <c r="F161" s="13"/>
      <c r="G161" s="11"/>
      <c r="H161" s="11"/>
      <c r="I161" s="12"/>
      <c r="J161" s="12"/>
      <c r="K161" s="11"/>
      <c r="L161" s="11"/>
      <c r="M161" s="11"/>
    </row>
    <row r="162" spans="1:15" ht="10.15" customHeight="1">
      <c r="A162" s="14"/>
      <c r="B162" s="14"/>
      <c r="C162" s="14"/>
      <c r="D162" s="14"/>
      <c r="E162" s="15"/>
      <c r="F162" s="16"/>
      <c r="G162" s="14"/>
      <c r="H162" s="14"/>
      <c r="I162" s="15"/>
      <c r="J162" s="15"/>
      <c r="K162" s="14"/>
      <c r="L162" s="14"/>
      <c r="M162" s="14"/>
    </row>
    <row r="163" spans="1:15" ht="21" customHeight="1">
      <c r="A163" s="530" t="s">
        <v>198</v>
      </c>
      <c r="B163" s="533" t="s">
        <v>199</v>
      </c>
      <c r="C163" s="536" t="s">
        <v>209</v>
      </c>
      <c r="D163" s="539" t="s">
        <v>200</v>
      </c>
      <c r="E163" s="497" t="s">
        <v>201</v>
      </c>
      <c r="F163" s="524"/>
      <c r="G163" s="524"/>
      <c r="H163" s="524"/>
      <c r="I163" s="550" t="s">
        <v>202</v>
      </c>
      <c r="J163" s="545"/>
      <c r="K163" s="546"/>
      <c r="L163" s="541">
        <f>L3</f>
        <v>46113</v>
      </c>
      <c r="M163" s="542"/>
    </row>
    <row r="164" spans="1:15" ht="21" customHeight="1">
      <c r="A164" s="531"/>
      <c r="B164" s="534"/>
      <c r="C164" s="537"/>
      <c r="D164" s="540"/>
      <c r="E164" s="549"/>
      <c r="F164" s="525"/>
      <c r="G164" s="525"/>
      <c r="H164" s="525"/>
      <c r="I164" s="551"/>
      <c r="J164" s="547"/>
      <c r="K164" s="548"/>
      <c r="L164" s="543" t="str">
        <f>B8</f>
        <v>ｷｮｳｶｼｮ　ﾀﾛｳ</v>
      </c>
      <c r="M164" s="544"/>
    </row>
    <row r="165" spans="1:15" ht="21" customHeight="1">
      <c r="A165" s="531"/>
      <c r="B165" s="534"/>
      <c r="C165" s="537"/>
      <c r="D165" s="494"/>
      <c r="E165" s="513" t="s">
        <v>203</v>
      </c>
      <c r="F165" s="515"/>
      <c r="G165" s="515"/>
      <c r="H165" s="515"/>
      <c r="I165" s="515"/>
      <c r="J165" s="513" t="s">
        <v>204</v>
      </c>
      <c r="K165" s="517"/>
      <c r="L165" s="519" t="str">
        <f>$B$9&amp;" 様"</f>
        <v>教科書　太朗 様</v>
      </c>
      <c r="M165" s="520"/>
    </row>
    <row r="166" spans="1:15" ht="21" customHeight="1">
      <c r="A166" s="531"/>
      <c r="B166" s="534"/>
      <c r="C166" s="537"/>
      <c r="D166" s="494"/>
      <c r="E166" s="514"/>
      <c r="F166" s="516"/>
      <c r="G166" s="516"/>
      <c r="H166" s="516"/>
      <c r="I166" s="516"/>
      <c r="J166" s="514"/>
      <c r="K166" s="518"/>
      <c r="L166" s="519"/>
      <c r="M166" s="520"/>
    </row>
    <row r="167" spans="1:15" ht="13.5" customHeight="1">
      <c r="A167" s="531"/>
      <c r="B167" s="534"/>
      <c r="C167" s="537"/>
      <c r="D167" s="494"/>
      <c r="E167" s="496" t="s">
        <v>205</v>
      </c>
      <c r="F167" s="498"/>
      <c r="G167" s="500" t="s">
        <v>1</v>
      </c>
      <c r="H167" s="502"/>
      <c r="I167" s="503"/>
      <c r="J167" s="503"/>
      <c r="K167" s="506" t="s">
        <v>210</v>
      </c>
      <c r="L167" s="508" t="str">
        <f>$L$10&amp;"　No.18"</f>
        <v>090-0000-0000　No.18</v>
      </c>
      <c r="M167" s="509"/>
    </row>
    <row r="168" spans="1:15" ht="28.5" customHeight="1">
      <c r="A168" s="532"/>
      <c r="B168" s="535"/>
      <c r="C168" s="538"/>
      <c r="D168" s="495"/>
      <c r="E168" s="497"/>
      <c r="F168" s="499"/>
      <c r="G168" s="501"/>
      <c r="H168" s="504"/>
      <c r="I168" s="505"/>
      <c r="J168" s="505"/>
      <c r="K168" s="507"/>
      <c r="L168" s="510"/>
      <c r="M168" s="511"/>
      <c r="N168" s="26">
        <f>F167*H167</f>
        <v>0</v>
      </c>
      <c r="O168" s="8">
        <f>F167</f>
        <v>0</v>
      </c>
    </row>
    <row r="169" spans="1:15" ht="10.15" customHeight="1">
      <c r="A169" s="11"/>
      <c r="B169" s="11"/>
      <c r="C169" s="11"/>
      <c r="D169" s="11"/>
      <c r="E169" s="12"/>
      <c r="F169" s="13"/>
      <c r="G169" s="11"/>
      <c r="H169" s="11"/>
      <c r="I169" s="12"/>
      <c r="J169" s="12"/>
      <c r="K169" s="11"/>
      <c r="L169" s="11"/>
      <c r="M169" s="11"/>
    </row>
    <row r="170" spans="1:15" ht="10.15" customHeight="1">
      <c r="A170" s="14"/>
      <c r="B170" s="14"/>
      <c r="C170" s="14"/>
      <c r="D170" s="14"/>
      <c r="E170" s="15"/>
      <c r="F170" s="16"/>
      <c r="G170" s="14"/>
      <c r="H170" s="14"/>
      <c r="I170" s="15"/>
      <c r="J170" s="15"/>
      <c r="K170" s="14"/>
      <c r="L170" s="14"/>
      <c r="M170" s="14"/>
    </row>
    <row r="171" spans="1:15" ht="21" customHeight="1">
      <c r="A171" s="530" t="s">
        <v>198</v>
      </c>
      <c r="B171" s="533" t="s">
        <v>199</v>
      </c>
      <c r="C171" s="536" t="s">
        <v>209</v>
      </c>
      <c r="D171" s="539" t="s">
        <v>200</v>
      </c>
      <c r="E171" s="497" t="s">
        <v>201</v>
      </c>
      <c r="F171" s="524"/>
      <c r="G171" s="524"/>
      <c r="H171" s="524"/>
      <c r="I171" s="550" t="s">
        <v>202</v>
      </c>
      <c r="J171" s="545"/>
      <c r="K171" s="546"/>
      <c r="L171" s="541">
        <f>L3</f>
        <v>46113</v>
      </c>
      <c r="M171" s="542"/>
    </row>
    <row r="172" spans="1:15" ht="21" customHeight="1">
      <c r="A172" s="531"/>
      <c r="B172" s="534"/>
      <c r="C172" s="537"/>
      <c r="D172" s="540"/>
      <c r="E172" s="549"/>
      <c r="F172" s="525"/>
      <c r="G172" s="525"/>
      <c r="H172" s="525"/>
      <c r="I172" s="551"/>
      <c r="J172" s="547"/>
      <c r="K172" s="548"/>
      <c r="L172" s="543" t="str">
        <f>B8</f>
        <v>ｷｮｳｶｼｮ　ﾀﾛｳ</v>
      </c>
      <c r="M172" s="544"/>
    </row>
    <row r="173" spans="1:15" ht="21" customHeight="1">
      <c r="A173" s="531"/>
      <c r="B173" s="534"/>
      <c r="C173" s="537"/>
      <c r="D173" s="494"/>
      <c r="E173" s="513" t="s">
        <v>203</v>
      </c>
      <c r="F173" s="515"/>
      <c r="G173" s="515"/>
      <c r="H173" s="515"/>
      <c r="I173" s="515"/>
      <c r="J173" s="513" t="s">
        <v>204</v>
      </c>
      <c r="K173" s="517"/>
      <c r="L173" s="519" t="str">
        <f>$B$9&amp;" 様"</f>
        <v>教科書　太朗 様</v>
      </c>
      <c r="M173" s="520"/>
    </row>
    <row r="174" spans="1:15" ht="21" customHeight="1">
      <c r="A174" s="531"/>
      <c r="B174" s="534"/>
      <c r="C174" s="537"/>
      <c r="D174" s="494"/>
      <c r="E174" s="514"/>
      <c r="F174" s="516"/>
      <c r="G174" s="516"/>
      <c r="H174" s="516"/>
      <c r="I174" s="516"/>
      <c r="J174" s="514"/>
      <c r="K174" s="518"/>
      <c r="L174" s="519"/>
      <c r="M174" s="520"/>
    </row>
    <row r="175" spans="1:15" ht="13.5" customHeight="1">
      <c r="A175" s="531"/>
      <c r="B175" s="534"/>
      <c r="C175" s="537"/>
      <c r="D175" s="494"/>
      <c r="E175" s="496" t="s">
        <v>205</v>
      </c>
      <c r="F175" s="498"/>
      <c r="G175" s="500" t="s">
        <v>1</v>
      </c>
      <c r="H175" s="502"/>
      <c r="I175" s="503"/>
      <c r="J175" s="503"/>
      <c r="K175" s="506" t="s">
        <v>210</v>
      </c>
      <c r="L175" s="508" t="str">
        <f>$L$10&amp;"　No.19"</f>
        <v>090-0000-0000　No.19</v>
      </c>
      <c r="M175" s="509"/>
    </row>
    <row r="176" spans="1:15" ht="28.5" customHeight="1">
      <c r="A176" s="532"/>
      <c r="B176" s="535"/>
      <c r="C176" s="538"/>
      <c r="D176" s="495"/>
      <c r="E176" s="497"/>
      <c r="F176" s="499"/>
      <c r="G176" s="501"/>
      <c r="H176" s="504"/>
      <c r="I176" s="505"/>
      <c r="J176" s="505"/>
      <c r="K176" s="507"/>
      <c r="L176" s="510"/>
      <c r="M176" s="511"/>
      <c r="N176" s="26">
        <f>F175*H175</f>
        <v>0</v>
      </c>
      <c r="O176" s="8">
        <f>F175</f>
        <v>0</v>
      </c>
    </row>
    <row r="177" spans="1:15" ht="10.15" customHeight="1">
      <c r="A177" s="11"/>
      <c r="B177" s="11"/>
      <c r="C177" s="11"/>
      <c r="D177" s="11"/>
      <c r="E177" s="12"/>
      <c r="F177" s="13"/>
      <c r="G177" s="11"/>
      <c r="H177" s="11"/>
      <c r="I177" s="12"/>
      <c r="J177" s="12"/>
      <c r="K177" s="11"/>
      <c r="L177" s="11"/>
      <c r="M177" s="11"/>
    </row>
    <row r="178" spans="1:15" ht="10.15" customHeight="1">
      <c r="A178" s="14"/>
      <c r="B178" s="14"/>
      <c r="C178" s="14"/>
      <c r="D178" s="14"/>
      <c r="E178" s="15"/>
      <c r="F178" s="16"/>
      <c r="G178" s="14"/>
      <c r="H178" s="14"/>
      <c r="I178" s="15"/>
      <c r="J178" s="15"/>
      <c r="K178" s="14"/>
      <c r="L178" s="14"/>
      <c r="M178" s="14"/>
    </row>
    <row r="179" spans="1:15" ht="21" customHeight="1">
      <c r="A179" s="530" t="s">
        <v>198</v>
      </c>
      <c r="B179" s="533" t="s">
        <v>199</v>
      </c>
      <c r="C179" s="536" t="s">
        <v>209</v>
      </c>
      <c r="D179" s="539" t="s">
        <v>200</v>
      </c>
      <c r="E179" s="497" t="s">
        <v>201</v>
      </c>
      <c r="F179" s="524"/>
      <c r="G179" s="524"/>
      <c r="H179" s="524"/>
      <c r="I179" s="550" t="s">
        <v>202</v>
      </c>
      <c r="J179" s="545"/>
      <c r="K179" s="546"/>
      <c r="L179" s="541">
        <f>L3</f>
        <v>46113</v>
      </c>
      <c r="M179" s="542"/>
    </row>
    <row r="180" spans="1:15" ht="21" customHeight="1">
      <c r="A180" s="531"/>
      <c r="B180" s="534"/>
      <c r="C180" s="537"/>
      <c r="D180" s="540"/>
      <c r="E180" s="549"/>
      <c r="F180" s="525"/>
      <c r="G180" s="525"/>
      <c r="H180" s="525"/>
      <c r="I180" s="551"/>
      <c r="J180" s="547"/>
      <c r="K180" s="548"/>
      <c r="L180" s="543" t="str">
        <f>B8</f>
        <v>ｷｮｳｶｼｮ　ﾀﾛｳ</v>
      </c>
      <c r="M180" s="544"/>
    </row>
    <row r="181" spans="1:15" ht="21" customHeight="1">
      <c r="A181" s="531"/>
      <c r="B181" s="534"/>
      <c r="C181" s="537"/>
      <c r="D181" s="494"/>
      <c r="E181" s="513" t="s">
        <v>203</v>
      </c>
      <c r="F181" s="515"/>
      <c r="G181" s="515"/>
      <c r="H181" s="515"/>
      <c r="I181" s="515"/>
      <c r="J181" s="513" t="s">
        <v>204</v>
      </c>
      <c r="K181" s="517"/>
      <c r="L181" s="519" t="str">
        <f>$B$9&amp;" 様"</f>
        <v>教科書　太朗 様</v>
      </c>
      <c r="M181" s="520"/>
    </row>
    <row r="182" spans="1:15" ht="21" customHeight="1">
      <c r="A182" s="531"/>
      <c r="B182" s="534"/>
      <c r="C182" s="537"/>
      <c r="D182" s="494"/>
      <c r="E182" s="514"/>
      <c r="F182" s="516"/>
      <c r="G182" s="516"/>
      <c r="H182" s="516"/>
      <c r="I182" s="516"/>
      <c r="J182" s="514"/>
      <c r="K182" s="518"/>
      <c r="L182" s="519"/>
      <c r="M182" s="520"/>
    </row>
    <row r="183" spans="1:15" ht="13.5" customHeight="1">
      <c r="A183" s="531"/>
      <c r="B183" s="534"/>
      <c r="C183" s="537"/>
      <c r="D183" s="494"/>
      <c r="E183" s="496" t="s">
        <v>205</v>
      </c>
      <c r="F183" s="498"/>
      <c r="G183" s="500" t="s">
        <v>1</v>
      </c>
      <c r="H183" s="502"/>
      <c r="I183" s="503"/>
      <c r="J183" s="503"/>
      <c r="K183" s="506" t="s">
        <v>210</v>
      </c>
      <c r="L183" s="508" t="str">
        <f>$L$10&amp;"　No.20"</f>
        <v>090-0000-0000　No.20</v>
      </c>
      <c r="M183" s="509"/>
    </row>
    <row r="184" spans="1:15" ht="28.5" customHeight="1">
      <c r="A184" s="532"/>
      <c r="B184" s="535"/>
      <c r="C184" s="538"/>
      <c r="D184" s="495"/>
      <c r="E184" s="497"/>
      <c r="F184" s="499"/>
      <c r="G184" s="501"/>
      <c r="H184" s="504"/>
      <c r="I184" s="505"/>
      <c r="J184" s="505"/>
      <c r="K184" s="507"/>
      <c r="L184" s="510"/>
      <c r="M184" s="511"/>
      <c r="N184" s="26">
        <f>F183*H183</f>
        <v>0</v>
      </c>
      <c r="O184" s="8">
        <f>F183</f>
        <v>0</v>
      </c>
    </row>
    <row r="185" spans="1:15" ht="10.15" customHeight="1">
      <c r="A185" s="11"/>
      <c r="B185" s="11"/>
      <c r="C185" s="11"/>
      <c r="D185" s="11"/>
      <c r="E185" s="12"/>
      <c r="F185" s="13"/>
      <c r="G185" s="11"/>
      <c r="H185" s="11"/>
      <c r="I185" s="12"/>
      <c r="J185" s="12"/>
      <c r="K185" s="11"/>
      <c r="L185" s="11"/>
      <c r="M185" s="11"/>
    </row>
    <row r="186" spans="1:15" ht="10.15" customHeight="1">
      <c r="A186" s="14"/>
      <c r="B186" s="14"/>
      <c r="C186" s="14"/>
      <c r="D186" s="14"/>
      <c r="E186" s="15"/>
      <c r="F186" s="16"/>
      <c r="G186" s="14"/>
      <c r="H186" s="14"/>
      <c r="I186" s="15"/>
      <c r="J186" s="15"/>
      <c r="K186" s="14"/>
      <c r="L186" s="14"/>
      <c r="M186" s="14"/>
    </row>
    <row r="187" spans="1:15" ht="21" customHeight="1">
      <c r="A187" s="530" t="s">
        <v>198</v>
      </c>
      <c r="B187" s="533" t="s">
        <v>199</v>
      </c>
      <c r="C187" s="536" t="s">
        <v>209</v>
      </c>
      <c r="D187" s="539" t="s">
        <v>200</v>
      </c>
      <c r="E187" s="497" t="s">
        <v>201</v>
      </c>
      <c r="F187" s="524"/>
      <c r="G187" s="524"/>
      <c r="H187" s="524"/>
      <c r="I187" s="550" t="s">
        <v>202</v>
      </c>
      <c r="J187" s="545"/>
      <c r="K187" s="546"/>
      <c r="L187" s="541">
        <f>L3</f>
        <v>46113</v>
      </c>
      <c r="M187" s="542"/>
    </row>
    <row r="188" spans="1:15" ht="21" customHeight="1">
      <c r="A188" s="531"/>
      <c r="B188" s="534"/>
      <c r="C188" s="537"/>
      <c r="D188" s="540"/>
      <c r="E188" s="549"/>
      <c r="F188" s="525"/>
      <c r="G188" s="525"/>
      <c r="H188" s="525"/>
      <c r="I188" s="551"/>
      <c r="J188" s="547"/>
      <c r="K188" s="548"/>
      <c r="L188" s="543" t="str">
        <f>B8</f>
        <v>ｷｮｳｶｼｮ　ﾀﾛｳ</v>
      </c>
      <c r="M188" s="544"/>
    </row>
    <row r="189" spans="1:15" ht="21" customHeight="1">
      <c r="A189" s="531"/>
      <c r="B189" s="534"/>
      <c r="C189" s="537"/>
      <c r="D189" s="494"/>
      <c r="E189" s="513" t="s">
        <v>203</v>
      </c>
      <c r="F189" s="515"/>
      <c r="G189" s="515"/>
      <c r="H189" s="515"/>
      <c r="I189" s="515"/>
      <c r="J189" s="513" t="s">
        <v>204</v>
      </c>
      <c r="K189" s="517"/>
      <c r="L189" s="519" t="str">
        <f>$B$9&amp;" 様"</f>
        <v>教科書　太朗 様</v>
      </c>
      <c r="M189" s="520"/>
    </row>
    <row r="190" spans="1:15" ht="21" customHeight="1">
      <c r="A190" s="531"/>
      <c r="B190" s="534"/>
      <c r="C190" s="537"/>
      <c r="D190" s="494"/>
      <c r="E190" s="514"/>
      <c r="F190" s="516"/>
      <c r="G190" s="516"/>
      <c r="H190" s="516"/>
      <c r="I190" s="516"/>
      <c r="J190" s="514"/>
      <c r="K190" s="518"/>
      <c r="L190" s="519"/>
      <c r="M190" s="520"/>
    </row>
    <row r="191" spans="1:15" ht="13.5" customHeight="1">
      <c r="A191" s="531"/>
      <c r="B191" s="534"/>
      <c r="C191" s="537"/>
      <c r="D191" s="494"/>
      <c r="E191" s="496" t="s">
        <v>205</v>
      </c>
      <c r="F191" s="498"/>
      <c r="G191" s="500" t="s">
        <v>1</v>
      </c>
      <c r="H191" s="502"/>
      <c r="I191" s="503"/>
      <c r="J191" s="503"/>
      <c r="K191" s="506" t="s">
        <v>210</v>
      </c>
      <c r="L191" s="508" t="str">
        <f>$L$10&amp;"　No.21"</f>
        <v>090-0000-0000　No.21</v>
      </c>
      <c r="M191" s="509"/>
    </row>
    <row r="192" spans="1:15" ht="28.5" customHeight="1">
      <c r="A192" s="532"/>
      <c r="B192" s="535"/>
      <c r="C192" s="538"/>
      <c r="D192" s="495"/>
      <c r="E192" s="497"/>
      <c r="F192" s="499"/>
      <c r="G192" s="501"/>
      <c r="H192" s="504"/>
      <c r="I192" s="505"/>
      <c r="J192" s="505"/>
      <c r="K192" s="507"/>
      <c r="L192" s="510"/>
      <c r="M192" s="511"/>
      <c r="N192" s="26">
        <f>F191*H191</f>
        <v>0</v>
      </c>
      <c r="O192" s="8">
        <f>F191</f>
        <v>0</v>
      </c>
    </row>
    <row r="193" spans="1:15" ht="10.15" customHeight="1">
      <c r="A193" s="11"/>
      <c r="B193" s="11"/>
      <c r="C193" s="11"/>
      <c r="D193" s="11"/>
      <c r="E193" s="12"/>
      <c r="F193" s="13"/>
      <c r="G193" s="11"/>
      <c r="H193" s="11"/>
      <c r="I193" s="12"/>
      <c r="J193" s="12"/>
      <c r="K193" s="11"/>
      <c r="L193" s="11"/>
      <c r="M193" s="11"/>
    </row>
    <row r="194" spans="1:15" ht="10.15" customHeight="1">
      <c r="A194" s="14"/>
      <c r="B194" s="14"/>
      <c r="C194" s="14"/>
      <c r="D194" s="14"/>
      <c r="E194" s="15"/>
      <c r="F194" s="16"/>
      <c r="G194" s="14"/>
      <c r="H194" s="14"/>
      <c r="I194" s="15"/>
      <c r="J194" s="15"/>
      <c r="K194" s="14"/>
      <c r="L194" s="14"/>
      <c r="M194" s="14"/>
    </row>
    <row r="195" spans="1:15" ht="21" customHeight="1">
      <c r="A195" s="530" t="s">
        <v>198</v>
      </c>
      <c r="B195" s="533" t="s">
        <v>199</v>
      </c>
      <c r="C195" s="536" t="s">
        <v>209</v>
      </c>
      <c r="D195" s="539" t="s">
        <v>200</v>
      </c>
      <c r="E195" s="497" t="s">
        <v>201</v>
      </c>
      <c r="F195" s="524"/>
      <c r="G195" s="524"/>
      <c r="H195" s="524"/>
      <c r="I195" s="550" t="s">
        <v>202</v>
      </c>
      <c r="J195" s="545"/>
      <c r="K195" s="546"/>
      <c r="L195" s="541">
        <f>L3</f>
        <v>46113</v>
      </c>
      <c r="M195" s="542"/>
    </row>
    <row r="196" spans="1:15" ht="21" customHeight="1">
      <c r="A196" s="531"/>
      <c r="B196" s="534"/>
      <c r="C196" s="537"/>
      <c r="D196" s="540"/>
      <c r="E196" s="549"/>
      <c r="F196" s="525"/>
      <c r="G196" s="525"/>
      <c r="H196" s="525"/>
      <c r="I196" s="551"/>
      <c r="J196" s="547"/>
      <c r="K196" s="548"/>
      <c r="L196" s="543" t="str">
        <f>B8</f>
        <v>ｷｮｳｶｼｮ　ﾀﾛｳ</v>
      </c>
      <c r="M196" s="544"/>
    </row>
    <row r="197" spans="1:15" ht="21" customHeight="1">
      <c r="A197" s="531"/>
      <c r="B197" s="534"/>
      <c r="C197" s="537"/>
      <c r="D197" s="494"/>
      <c r="E197" s="513" t="s">
        <v>203</v>
      </c>
      <c r="F197" s="515"/>
      <c r="G197" s="515"/>
      <c r="H197" s="515"/>
      <c r="I197" s="515"/>
      <c r="J197" s="513" t="s">
        <v>204</v>
      </c>
      <c r="K197" s="517"/>
      <c r="L197" s="519" t="str">
        <f>$B$9&amp;" 様"</f>
        <v>教科書　太朗 様</v>
      </c>
      <c r="M197" s="520"/>
    </row>
    <row r="198" spans="1:15" ht="21" customHeight="1">
      <c r="A198" s="531"/>
      <c r="B198" s="534"/>
      <c r="C198" s="537"/>
      <c r="D198" s="494"/>
      <c r="E198" s="514"/>
      <c r="F198" s="516"/>
      <c r="G198" s="516"/>
      <c r="H198" s="516"/>
      <c r="I198" s="516"/>
      <c r="J198" s="514"/>
      <c r="K198" s="518"/>
      <c r="L198" s="519"/>
      <c r="M198" s="520"/>
    </row>
    <row r="199" spans="1:15" ht="13.5" customHeight="1">
      <c r="A199" s="531"/>
      <c r="B199" s="534"/>
      <c r="C199" s="537"/>
      <c r="D199" s="494"/>
      <c r="E199" s="496" t="s">
        <v>205</v>
      </c>
      <c r="F199" s="498"/>
      <c r="G199" s="500" t="s">
        <v>1</v>
      </c>
      <c r="H199" s="502"/>
      <c r="I199" s="503"/>
      <c r="J199" s="503"/>
      <c r="K199" s="506" t="s">
        <v>210</v>
      </c>
      <c r="L199" s="508" t="str">
        <f>$L$10&amp;"　No.22"</f>
        <v>090-0000-0000　No.22</v>
      </c>
      <c r="M199" s="509"/>
    </row>
    <row r="200" spans="1:15" ht="28.5" customHeight="1">
      <c r="A200" s="532"/>
      <c r="B200" s="535"/>
      <c r="C200" s="538"/>
      <c r="D200" s="495"/>
      <c r="E200" s="497"/>
      <c r="F200" s="499"/>
      <c r="G200" s="501"/>
      <c r="H200" s="504"/>
      <c r="I200" s="505"/>
      <c r="J200" s="505"/>
      <c r="K200" s="507"/>
      <c r="L200" s="510"/>
      <c r="M200" s="511"/>
      <c r="N200" s="26">
        <f>F199*H199</f>
        <v>0</v>
      </c>
      <c r="O200" s="8">
        <f>F199</f>
        <v>0</v>
      </c>
    </row>
    <row r="201" spans="1:15" ht="10.15" customHeight="1">
      <c r="A201" s="11"/>
      <c r="B201" s="11"/>
      <c r="C201" s="11"/>
      <c r="D201" s="11"/>
      <c r="E201" s="12"/>
      <c r="F201" s="13"/>
      <c r="G201" s="11"/>
      <c r="H201" s="11"/>
      <c r="I201" s="12"/>
      <c r="J201" s="12"/>
      <c r="K201" s="11"/>
      <c r="L201" s="11"/>
      <c r="M201" s="11"/>
    </row>
    <row r="202" spans="1:15" ht="10.15" customHeight="1">
      <c r="A202" s="14"/>
      <c r="B202" s="14"/>
      <c r="C202" s="14"/>
      <c r="D202" s="14"/>
      <c r="E202" s="15"/>
      <c r="F202" s="16"/>
      <c r="G202" s="14"/>
      <c r="H202" s="14"/>
      <c r="I202" s="15"/>
      <c r="J202" s="15"/>
      <c r="K202" s="14"/>
      <c r="L202" s="14"/>
      <c r="M202" s="14"/>
    </row>
    <row r="203" spans="1:15" ht="21" customHeight="1">
      <c r="A203" s="530" t="s">
        <v>198</v>
      </c>
      <c r="B203" s="533" t="s">
        <v>199</v>
      </c>
      <c r="C203" s="536" t="s">
        <v>209</v>
      </c>
      <c r="D203" s="539" t="s">
        <v>200</v>
      </c>
      <c r="E203" s="497" t="s">
        <v>201</v>
      </c>
      <c r="F203" s="524"/>
      <c r="G203" s="524"/>
      <c r="H203" s="524"/>
      <c r="I203" s="550" t="s">
        <v>202</v>
      </c>
      <c r="J203" s="545"/>
      <c r="K203" s="546"/>
      <c r="L203" s="541">
        <f>L3</f>
        <v>46113</v>
      </c>
      <c r="M203" s="542"/>
    </row>
    <row r="204" spans="1:15" ht="21" customHeight="1">
      <c r="A204" s="531"/>
      <c r="B204" s="534"/>
      <c r="C204" s="537"/>
      <c r="D204" s="540"/>
      <c r="E204" s="549"/>
      <c r="F204" s="525"/>
      <c r="G204" s="525"/>
      <c r="H204" s="525"/>
      <c r="I204" s="551"/>
      <c r="J204" s="547"/>
      <c r="K204" s="548"/>
      <c r="L204" s="543" t="str">
        <f>B8</f>
        <v>ｷｮｳｶｼｮ　ﾀﾛｳ</v>
      </c>
      <c r="M204" s="544"/>
    </row>
    <row r="205" spans="1:15" ht="21" customHeight="1">
      <c r="A205" s="531"/>
      <c r="B205" s="534"/>
      <c r="C205" s="537"/>
      <c r="D205" s="494"/>
      <c r="E205" s="513" t="s">
        <v>203</v>
      </c>
      <c r="F205" s="515"/>
      <c r="G205" s="515"/>
      <c r="H205" s="515"/>
      <c r="I205" s="515"/>
      <c r="J205" s="513" t="s">
        <v>204</v>
      </c>
      <c r="K205" s="517"/>
      <c r="L205" s="519" t="str">
        <f>$B$9&amp;" 様"</f>
        <v>教科書　太朗 様</v>
      </c>
      <c r="M205" s="520"/>
    </row>
    <row r="206" spans="1:15" ht="21" customHeight="1">
      <c r="A206" s="531"/>
      <c r="B206" s="534"/>
      <c r="C206" s="537"/>
      <c r="D206" s="494"/>
      <c r="E206" s="514"/>
      <c r="F206" s="516"/>
      <c r="G206" s="516"/>
      <c r="H206" s="516"/>
      <c r="I206" s="516"/>
      <c r="J206" s="514"/>
      <c r="K206" s="518"/>
      <c r="L206" s="519"/>
      <c r="M206" s="520"/>
    </row>
    <row r="207" spans="1:15" ht="13.5" customHeight="1">
      <c r="A207" s="531"/>
      <c r="B207" s="534"/>
      <c r="C207" s="537"/>
      <c r="D207" s="494"/>
      <c r="E207" s="496" t="s">
        <v>205</v>
      </c>
      <c r="F207" s="498"/>
      <c r="G207" s="500" t="s">
        <v>1</v>
      </c>
      <c r="H207" s="502"/>
      <c r="I207" s="503"/>
      <c r="J207" s="503"/>
      <c r="K207" s="506" t="s">
        <v>210</v>
      </c>
      <c r="L207" s="508" t="str">
        <f>$L$10&amp;"　No.23"</f>
        <v>090-0000-0000　No.23</v>
      </c>
      <c r="M207" s="509"/>
    </row>
    <row r="208" spans="1:15" ht="28.5" customHeight="1">
      <c r="A208" s="532"/>
      <c r="B208" s="535"/>
      <c r="C208" s="538"/>
      <c r="D208" s="495"/>
      <c r="E208" s="497"/>
      <c r="F208" s="499"/>
      <c r="G208" s="501"/>
      <c r="H208" s="504"/>
      <c r="I208" s="505"/>
      <c r="J208" s="505"/>
      <c r="K208" s="507"/>
      <c r="L208" s="510"/>
      <c r="M208" s="511"/>
      <c r="N208" s="26">
        <f>F207*H207</f>
        <v>0</v>
      </c>
      <c r="O208" s="8">
        <f>F207</f>
        <v>0</v>
      </c>
    </row>
    <row r="209" spans="1:15" ht="10.15" customHeight="1">
      <c r="A209" s="11"/>
      <c r="B209" s="11"/>
      <c r="C209" s="11"/>
      <c r="D209" s="11"/>
      <c r="E209" s="12"/>
      <c r="F209" s="13"/>
      <c r="G209" s="11"/>
      <c r="H209" s="11"/>
      <c r="I209" s="12"/>
      <c r="J209" s="12"/>
      <c r="K209" s="11"/>
      <c r="L209" s="11"/>
      <c r="M209" s="11"/>
    </row>
    <row r="210" spans="1:15" ht="10.15" customHeight="1">
      <c r="A210" s="14"/>
      <c r="B210" s="14"/>
      <c r="C210" s="14"/>
      <c r="D210" s="14"/>
      <c r="E210" s="15"/>
      <c r="F210" s="16"/>
      <c r="G210" s="14"/>
      <c r="H210" s="14"/>
      <c r="I210" s="15"/>
      <c r="J210" s="15"/>
      <c r="K210" s="14"/>
      <c r="L210" s="14"/>
      <c r="M210" s="14"/>
    </row>
    <row r="211" spans="1:15" ht="21" customHeight="1">
      <c r="A211" s="530" t="s">
        <v>198</v>
      </c>
      <c r="B211" s="533" t="s">
        <v>199</v>
      </c>
      <c r="C211" s="536" t="s">
        <v>209</v>
      </c>
      <c r="D211" s="539" t="s">
        <v>200</v>
      </c>
      <c r="E211" s="497" t="s">
        <v>201</v>
      </c>
      <c r="F211" s="524"/>
      <c r="G211" s="524"/>
      <c r="H211" s="524"/>
      <c r="I211" s="550" t="s">
        <v>202</v>
      </c>
      <c r="J211" s="545"/>
      <c r="K211" s="546"/>
      <c r="L211" s="541">
        <f>L3</f>
        <v>46113</v>
      </c>
      <c r="M211" s="542"/>
    </row>
    <row r="212" spans="1:15" ht="21" customHeight="1">
      <c r="A212" s="531"/>
      <c r="B212" s="534"/>
      <c r="C212" s="537"/>
      <c r="D212" s="540"/>
      <c r="E212" s="549"/>
      <c r="F212" s="525"/>
      <c r="G212" s="525"/>
      <c r="H212" s="525"/>
      <c r="I212" s="551"/>
      <c r="J212" s="547"/>
      <c r="K212" s="548"/>
      <c r="L212" s="543" t="str">
        <f>B8</f>
        <v>ｷｮｳｶｼｮ　ﾀﾛｳ</v>
      </c>
      <c r="M212" s="544"/>
    </row>
    <row r="213" spans="1:15" ht="21" customHeight="1">
      <c r="A213" s="531"/>
      <c r="B213" s="534"/>
      <c r="C213" s="537"/>
      <c r="D213" s="494"/>
      <c r="E213" s="513" t="s">
        <v>203</v>
      </c>
      <c r="F213" s="515"/>
      <c r="G213" s="515"/>
      <c r="H213" s="515"/>
      <c r="I213" s="515"/>
      <c r="J213" s="513" t="s">
        <v>204</v>
      </c>
      <c r="K213" s="517"/>
      <c r="L213" s="519" t="str">
        <f>$B$9&amp;" 様"</f>
        <v>教科書　太朗 様</v>
      </c>
      <c r="M213" s="520"/>
    </row>
    <row r="214" spans="1:15" ht="21" customHeight="1">
      <c r="A214" s="531"/>
      <c r="B214" s="534"/>
      <c r="C214" s="537"/>
      <c r="D214" s="494"/>
      <c r="E214" s="514"/>
      <c r="F214" s="516"/>
      <c r="G214" s="516"/>
      <c r="H214" s="516"/>
      <c r="I214" s="516"/>
      <c r="J214" s="514"/>
      <c r="K214" s="518"/>
      <c r="L214" s="519"/>
      <c r="M214" s="520"/>
    </row>
    <row r="215" spans="1:15" ht="13.5" customHeight="1">
      <c r="A215" s="531"/>
      <c r="B215" s="534"/>
      <c r="C215" s="537"/>
      <c r="D215" s="494"/>
      <c r="E215" s="496"/>
      <c r="F215" s="498"/>
      <c r="G215" s="500" t="s">
        <v>1</v>
      </c>
      <c r="H215" s="502"/>
      <c r="I215" s="503"/>
      <c r="J215" s="503"/>
      <c r="K215" s="506" t="s">
        <v>210</v>
      </c>
      <c r="L215" s="508" t="str">
        <f>$L$10&amp;"　No.24"</f>
        <v>090-0000-0000　No.24</v>
      </c>
      <c r="M215" s="509"/>
    </row>
    <row r="216" spans="1:15" ht="28.5" customHeight="1">
      <c r="A216" s="532"/>
      <c r="B216" s="535"/>
      <c r="C216" s="538"/>
      <c r="D216" s="495"/>
      <c r="E216" s="497"/>
      <c r="F216" s="499"/>
      <c r="G216" s="501"/>
      <c r="H216" s="504"/>
      <c r="I216" s="505"/>
      <c r="J216" s="505"/>
      <c r="K216" s="507"/>
      <c r="L216" s="510"/>
      <c r="M216" s="511"/>
      <c r="N216" s="26">
        <f>F215*H215</f>
        <v>0</v>
      </c>
      <c r="O216" s="8">
        <f>F215</f>
        <v>0</v>
      </c>
    </row>
    <row r="217" spans="1:15" ht="10.15" customHeight="1">
      <c r="A217" s="11"/>
      <c r="B217" s="11"/>
      <c r="C217" s="11"/>
      <c r="D217" s="11"/>
      <c r="E217" s="12"/>
      <c r="F217" s="13"/>
      <c r="G217" s="11"/>
      <c r="H217" s="11"/>
      <c r="I217" s="12"/>
      <c r="J217" s="12"/>
      <c r="K217" s="11"/>
      <c r="L217" s="11"/>
      <c r="M217" s="11"/>
    </row>
    <row r="218" spans="1:15" ht="10.15" customHeight="1">
      <c r="A218" s="14"/>
      <c r="B218" s="14"/>
      <c r="C218" s="14"/>
      <c r="D218" s="14"/>
      <c r="E218" s="15"/>
      <c r="F218" s="16"/>
      <c r="G218" s="14"/>
      <c r="H218" s="14"/>
      <c r="I218" s="15"/>
      <c r="J218" s="15"/>
      <c r="K218" s="14"/>
      <c r="L218" s="14"/>
      <c r="M218" s="14"/>
    </row>
  </sheetData>
  <mergeCells count="593">
    <mergeCell ref="A1:L1"/>
    <mergeCell ref="L151:M152"/>
    <mergeCell ref="L159:M160"/>
    <mergeCell ref="L167:M168"/>
    <mergeCell ref="L175:M176"/>
    <mergeCell ref="L183:M184"/>
    <mergeCell ref="L191:M192"/>
    <mergeCell ref="L95:M96"/>
    <mergeCell ref="L181:M182"/>
    <mergeCell ref="H183:J184"/>
    <mergeCell ref="K183:K184"/>
    <mergeCell ref="J179:K180"/>
    <mergeCell ref="L179:M179"/>
    <mergeCell ref="C163:C168"/>
    <mergeCell ref="L165:M166"/>
    <mergeCell ref="H167:J168"/>
    <mergeCell ref="J163:K164"/>
    <mergeCell ref="F167:F168"/>
    <mergeCell ref="L149:M150"/>
    <mergeCell ref="H151:J152"/>
    <mergeCell ref="K149:K150"/>
    <mergeCell ref="D151:D152"/>
    <mergeCell ref="E151:E152"/>
    <mergeCell ref="F151:F152"/>
    <mergeCell ref="G151:G152"/>
    <mergeCell ref="L79:M80"/>
    <mergeCell ref="L85:M86"/>
    <mergeCell ref="L207:M208"/>
    <mergeCell ref="L215:M216"/>
    <mergeCell ref="E45:E46"/>
    <mergeCell ref="F45:I46"/>
    <mergeCell ref="C27:C32"/>
    <mergeCell ref="D45:D46"/>
    <mergeCell ref="E43:E44"/>
    <mergeCell ref="F59:H60"/>
    <mergeCell ref="H55:J56"/>
    <mergeCell ref="F53:I54"/>
    <mergeCell ref="I43:I44"/>
    <mergeCell ref="D39:D40"/>
    <mergeCell ref="E39:E40"/>
    <mergeCell ref="D59:D60"/>
    <mergeCell ref="I59:I60"/>
    <mergeCell ref="C43:C48"/>
    <mergeCell ref="D47:D48"/>
    <mergeCell ref="E47:E48"/>
    <mergeCell ref="F47:F48"/>
    <mergeCell ref="G47:G48"/>
    <mergeCell ref="J45:J46"/>
    <mergeCell ref="I35:I36"/>
    <mergeCell ref="K29:K30"/>
    <mergeCell ref="F27:H28"/>
    <mergeCell ref="E31:E32"/>
    <mergeCell ref="L36:M36"/>
    <mergeCell ref="D29:D30"/>
    <mergeCell ref="F37:I38"/>
    <mergeCell ref="J37:J38"/>
    <mergeCell ref="K37:K38"/>
    <mergeCell ref="E29:E30"/>
    <mergeCell ref="F31:F32"/>
    <mergeCell ref="G31:G32"/>
    <mergeCell ref="F35:H36"/>
    <mergeCell ref="A65:M65"/>
    <mergeCell ref="A67:A72"/>
    <mergeCell ref="B67:B72"/>
    <mergeCell ref="D51:D52"/>
    <mergeCell ref="E51:E52"/>
    <mergeCell ref="F61:I62"/>
    <mergeCell ref="F63:F64"/>
    <mergeCell ref="G63:G64"/>
    <mergeCell ref="I67:I68"/>
    <mergeCell ref="J67:K68"/>
    <mergeCell ref="H71:J72"/>
    <mergeCell ref="K71:K72"/>
    <mergeCell ref="K53:K54"/>
    <mergeCell ref="K55:K56"/>
    <mergeCell ref="L55:M56"/>
    <mergeCell ref="L71:M72"/>
    <mergeCell ref="L61:M62"/>
    <mergeCell ref="H63:J64"/>
    <mergeCell ref="K63:K64"/>
    <mergeCell ref="J59:K60"/>
    <mergeCell ref="L59:M59"/>
    <mergeCell ref="L60:M60"/>
    <mergeCell ref="K61:K62"/>
    <mergeCell ref="L63:M64"/>
    <mergeCell ref="J61:J62"/>
    <mergeCell ref="C59:C64"/>
    <mergeCell ref="A59:A64"/>
    <mergeCell ref="B59:B64"/>
    <mergeCell ref="D61:D62"/>
    <mergeCell ref="D55:D56"/>
    <mergeCell ref="E55:E56"/>
    <mergeCell ref="E59:E60"/>
    <mergeCell ref="E61:E62"/>
    <mergeCell ref="E63:E64"/>
    <mergeCell ref="F55:F56"/>
    <mergeCell ref="D63:D64"/>
    <mergeCell ref="L67:M67"/>
    <mergeCell ref="L68:M68"/>
    <mergeCell ref="F69:I70"/>
    <mergeCell ref="J69:J70"/>
    <mergeCell ref="K69:K70"/>
    <mergeCell ref="L69:M70"/>
    <mergeCell ref="D67:D68"/>
    <mergeCell ref="E67:E68"/>
    <mergeCell ref="D69:D70"/>
    <mergeCell ref="E69:E70"/>
    <mergeCell ref="F67:H68"/>
    <mergeCell ref="A75:A80"/>
    <mergeCell ref="B75:B80"/>
    <mergeCell ref="D75:D76"/>
    <mergeCell ref="E75:E76"/>
    <mergeCell ref="F75:H76"/>
    <mergeCell ref="I75:I76"/>
    <mergeCell ref="D79:D80"/>
    <mergeCell ref="E79:E80"/>
    <mergeCell ref="C67:C72"/>
    <mergeCell ref="D71:D72"/>
    <mergeCell ref="E71:E72"/>
    <mergeCell ref="F71:F72"/>
    <mergeCell ref="G71:G72"/>
    <mergeCell ref="F79:F80"/>
    <mergeCell ref="G79:G80"/>
    <mergeCell ref="C75:C80"/>
    <mergeCell ref="H79:J80"/>
    <mergeCell ref="D77:D78"/>
    <mergeCell ref="L77:M78"/>
    <mergeCell ref="J75:K76"/>
    <mergeCell ref="E77:E78"/>
    <mergeCell ref="F77:I78"/>
    <mergeCell ref="J77:J78"/>
    <mergeCell ref="L75:M75"/>
    <mergeCell ref="L76:M76"/>
    <mergeCell ref="K77:K78"/>
    <mergeCell ref="A83:A88"/>
    <mergeCell ref="B83:B88"/>
    <mergeCell ref="D83:D84"/>
    <mergeCell ref="E83:E84"/>
    <mergeCell ref="F87:F88"/>
    <mergeCell ref="L83:M83"/>
    <mergeCell ref="L84:M84"/>
    <mergeCell ref="K85:K86"/>
    <mergeCell ref="K87:K88"/>
    <mergeCell ref="F83:H84"/>
    <mergeCell ref="I83:I84"/>
    <mergeCell ref="C83:C88"/>
    <mergeCell ref="H87:J88"/>
    <mergeCell ref="D87:D88"/>
    <mergeCell ref="E87:E88"/>
    <mergeCell ref="D85:D86"/>
    <mergeCell ref="E101:E102"/>
    <mergeCell ref="E85:E86"/>
    <mergeCell ref="F85:I86"/>
    <mergeCell ref="J85:J86"/>
    <mergeCell ref="G87:G88"/>
    <mergeCell ref="J83:K84"/>
    <mergeCell ref="L87:M88"/>
    <mergeCell ref="L93:M94"/>
    <mergeCell ref="J91:K92"/>
    <mergeCell ref="L91:M91"/>
    <mergeCell ref="L92:M92"/>
    <mergeCell ref="K93:K94"/>
    <mergeCell ref="K95:K96"/>
    <mergeCell ref="F101:I102"/>
    <mergeCell ref="J101:J102"/>
    <mergeCell ref="J99:K100"/>
    <mergeCell ref="L99:M99"/>
    <mergeCell ref="L100:M100"/>
    <mergeCell ref="K101:K102"/>
    <mergeCell ref="L101:M102"/>
    <mergeCell ref="E99:E100"/>
    <mergeCell ref="F99:H100"/>
    <mergeCell ref="I99:I100"/>
    <mergeCell ref="A91:A96"/>
    <mergeCell ref="B91:B96"/>
    <mergeCell ref="D91:D92"/>
    <mergeCell ref="E91:E92"/>
    <mergeCell ref="F91:H92"/>
    <mergeCell ref="J93:J94"/>
    <mergeCell ref="D95:D96"/>
    <mergeCell ref="E95:E96"/>
    <mergeCell ref="F95:F96"/>
    <mergeCell ref="G95:G96"/>
    <mergeCell ref="I91:I92"/>
    <mergeCell ref="C91:C96"/>
    <mergeCell ref="H95:J96"/>
    <mergeCell ref="D93:D94"/>
    <mergeCell ref="E93:E94"/>
    <mergeCell ref="F93:I94"/>
    <mergeCell ref="D101:D102"/>
    <mergeCell ref="F107:H108"/>
    <mergeCell ref="I107:I108"/>
    <mergeCell ref="E107:E108"/>
    <mergeCell ref="J107:K108"/>
    <mergeCell ref="L103:M104"/>
    <mergeCell ref="D103:D104"/>
    <mergeCell ref="E103:E104"/>
    <mergeCell ref="F103:F104"/>
    <mergeCell ref="G103:G104"/>
    <mergeCell ref="A105:M105"/>
    <mergeCell ref="K103:K104"/>
    <mergeCell ref="A107:A112"/>
    <mergeCell ref="B107:B112"/>
    <mergeCell ref="C107:C112"/>
    <mergeCell ref="L107:M107"/>
    <mergeCell ref="A99:A104"/>
    <mergeCell ref="B99:B104"/>
    <mergeCell ref="D99:D100"/>
    <mergeCell ref="E111:E112"/>
    <mergeCell ref="D107:D108"/>
    <mergeCell ref="D111:D112"/>
    <mergeCell ref="C99:C104"/>
    <mergeCell ref="H103:J104"/>
    <mergeCell ref="K109:K110"/>
    <mergeCell ref="G111:G112"/>
    <mergeCell ref="L117:M118"/>
    <mergeCell ref="L115:M115"/>
    <mergeCell ref="L116:M116"/>
    <mergeCell ref="F115:H116"/>
    <mergeCell ref="I115:I116"/>
    <mergeCell ref="F117:I118"/>
    <mergeCell ref="J117:J118"/>
    <mergeCell ref="J115:K116"/>
    <mergeCell ref="K117:K118"/>
    <mergeCell ref="L109:M110"/>
    <mergeCell ref="H111:J112"/>
    <mergeCell ref="K111:K112"/>
    <mergeCell ref="L111:M112"/>
    <mergeCell ref="F111:F112"/>
    <mergeCell ref="A115:A120"/>
    <mergeCell ref="D117:D118"/>
    <mergeCell ref="E117:E118"/>
    <mergeCell ref="D119:D120"/>
    <mergeCell ref="E119:E120"/>
    <mergeCell ref="C123:C128"/>
    <mergeCell ref="B115:B120"/>
    <mergeCell ref="E115:E116"/>
    <mergeCell ref="C115:C120"/>
    <mergeCell ref="A123:A128"/>
    <mergeCell ref="B123:B128"/>
    <mergeCell ref="D123:D124"/>
    <mergeCell ref="E123:E124"/>
    <mergeCell ref="D127:D128"/>
    <mergeCell ref="E127:E128"/>
    <mergeCell ref="D115:D116"/>
    <mergeCell ref="I123:I124"/>
    <mergeCell ref="G127:G128"/>
    <mergeCell ref="F127:F128"/>
    <mergeCell ref="F123:H124"/>
    <mergeCell ref="A139:A144"/>
    <mergeCell ref="C139:C144"/>
    <mergeCell ref="F131:H132"/>
    <mergeCell ref="I131:I132"/>
    <mergeCell ref="J131:K132"/>
    <mergeCell ref="F133:I134"/>
    <mergeCell ref="J133:J134"/>
    <mergeCell ref="E133:E134"/>
    <mergeCell ref="A131:A136"/>
    <mergeCell ref="B131:B136"/>
    <mergeCell ref="D131:D132"/>
    <mergeCell ref="E131:E132"/>
    <mergeCell ref="C131:C136"/>
    <mergeCell ref="D135:D136"/>
    <mergeCell ref="D133:D134"/>
    <mergeCell ref="E135:E136"/>
    <mergeCell ref="A147:A152"/>
    <mergeCell ref="B147:B152"/>
    <mergeCell ref="D147:D148"/>
    <mergeCell ref="E147:E148"/>
    <mergeCell ref="F147:H148"/>
    <mergeCell ref="I147:I148"/>
    <mergeCell ref="C147:C152"/>
    <mergeCell ref="A145:M145"/>
    <mergeCell ref="B139:B144"/>
    <mergeCell ref="D139:D140"/>
    <mergeCell ref="E139:E140"/>
    <mergeCell ref="D143:D144"/>
    <mergeCell ref="E143:E144"/>
    <mergeCell ref="L139:M139"/>
    <mergeCell ref="L140:M140"/>
    <mergeCell ref="D141:D142"/>
    <mergeCell ref="K151:K152"/>
    <mergeCell ref="L148:M148"/>
    <mergeCell ref="D149:D150"/>
    <mergeCell ref="E149:E150"/>
    <mergeCell ref="F149:I150"/>
    <mergeCell ref="J147:K148"/>
    <mergeCell ref="L147:M147"/>
    <mergeCell ref="J149:J150"/>
    <mergeCell ref="A155:A160"/>
    <mergeCell ref="B155:B160"/>
    <mergeCell ref="D155:D156"/>
    <mergeCell ref="E155:E156"/>
    <mergeCell ref="C155:C160"/>
    <mergeCell ref="L155:M155"/>
    <mergeCell ref="L156:M156"/>
    <mergeCell ref="D157:D158"/>
    <mergeCell ref="E157:E158"/>
    <mergeCell ref="F157:I158"/>
    <mergeCell ref="D159:D160"/>
    <mergeCell ref="G159:G160"/>
    <mergeCell ref="E159:E160"/>
    <mergeCell ref="F159:F160"/>
    <mergeCell ref="J157:J158"/>
    <mergeCell ref="K157:K158"/>
    <mergeCell ref="F155:H156"/>
    <mergeCell ref="I155:I156"/>
    <mergeCell ref="L157:M158"/>
    <mergeCell ref="K159:K160"/>
    <mergeCell ref="H159:J160"/>
    <mergeCell ref="J155:K156"/>
    <mergeCell ref="A171:A176"/>
    <mergeCell ref="B171:B176"/>
    <mergeCell ref="K167:K168"/>
    <mergeCell ref="F171:H172"/>
    <mergeCell ref="L171:M171"/>
    <mergeCell ref="D171:D172"/>
    <mergeCell ref="E171:E172"/>
    <mergeCell ref="A163:A168"/>
    <mergeCell ref="B163:B168"/>
    <mergeCell ref="D163:D164"/>
    <mergeCell ref="E163:E164"/>
    <mergeCell ref="F163:H164"/>
    <mergeCell ref="I163:I164"/>
    <mergeCell ref="D165:D166"/>
    <mergeCell ref="E165:E166"/>
    <mergeCell ref="D167:D168"/>
    <mergeCell ref="E167:E168"/>
    <mergeCell ref="G167:G168"/>
    <mergeCell ref="E173:E174"/>
    <mergeCell ref="L125:M126"/>
    <mergeCell ref="K127:K128"/>
    <mergeCell ref="L180:M180"/>
    <mergeCell ref="C171:C176"/>
    <mergeCell ref="H175:J176"/>
    <mergeCell ref="J171:K172"/>
    <mergeCell ref="L172:M172"/>
    <mergeCell ref="D173:D174"/>
    <mergeCell ref="L123:M123"/>
    <mergeCell ref="L127:M128"/>
    <mergeCell ref="L131:M131"/>
    <mergeCell ref="L132:M132"/>
    <mergeCell ref="K133:K134"/>
    <mergeCell ref="L133:M134"/>
    <mergeCell ref="D125:D126"/>
    <mergeCell ref="E125:E126"/>
    <mergeCell ref="E141:E142"/>
    <mergeCell ref="J139:K140"/>
    <mergeCell ref="J141:J142"/>
    <mergeCell ref="K141:K142"/>
    <mergeCell ref="F139:H140"/>
    <mergeCell ref="I139:I140"/>
    <mergeCell ref="H127:J128"/>
    <mergeCell ref="J123:K124"/>
    <mergeCell ref="F119:F120"/>
    <mergeCell ref="G119:G120"/>
    <mergeCell ref="H119:J120"/>
    <mergeCell ref="L119:M120"/>
    <mergeCell ref="K119:K120"/>
    <mergeCell ref="L141:M142"/>
    <mergeCell ref="H143:J144"/>
    <mergeCell ref="K143:K144"/>
    <mergeCell ref="F165:I166"/>
    <mergeCell ref="J165:J166"/>
    <mergeCell ref="K165:K166"/>
    <mergeCell ref="L124:M124"/>
    <mergeCell ref="F125:I126"/>
    <mergeCell ref="J125:J126"/>
    <mergeCell ref="K125:K126"/>
    <mergeCell ref="F135:F136"/>
    <mergeCell ref="G135:G136"/>
    <mergeCell ref="K135:K136"/>
    <mergeCell ref="F143:F144"/>
    <mergeCell ref="G143:G144"/>
    <mergeCell ref="L135:M136"/>
    <mergeCell ref="H135:J136"/>
    <mergeCell ref="L143:M144"/>
    <mergeCell ref="F141:I142"/>
    <mergeCell ref="A179:A184"/>
    <mergeCell ref="B179:B184"/>
    <mergeCell ref="D179:D180"/>
    <mergeCell ref="E179:E180"/>
    <mergeCell ref="D183:D184"/>
    <mergeCell ref="E183:E184"/>
    <mergeCell ref="C179:C184"/>
    <mergeCell ref="F183:F184"/>
    <mergeCell ref="G183:G184"/>
    <mergeCell ref="F179:H180"/>
    <mergeCell ref="A3:K3"/>
    <mergeCell ref="L3:M3"/>
    <mergeCell ref="I51:I52"/>
    <mergeCell ref="K25:L25"/>
    <mergeCell ref="H47:J48"/>
    <mergeCell ref="K47:K48"/>
    <mergeCell ref="L29:M30"/>
    <mergeCell ref="L51:M51"/>
    <mergeCell ref="L52:M52"/>
    <mergeCell ref="H31:J32"/>
    <mergeCell ref="L28:M28"/>
    <mergeCell ref="J43:K44"/>
    <mergeCell ref="K31:K32"/>
    <mergeCell ref="J51:K52"/>
    <mergeCell ref="F51:H52"/>
    <mergeCell ref="F39:F40"/>
    <mergeCell ref="G39:G40"/>
    <mergeCell ref="A51:A56"/>
    <mergeCell ref="G55:G56"/>
    <mergeCell ref="J35:K36"/>
    <mergeCell ref="L53:M54"/>
    <mergeCell ref="J53:J54"/>
    <mergeCell ref="A27:A32"/>
    <mergeCell ref="B27:B32"/>
    <mergeCell ref="L44:M44"/>
    <mergeCell ref="L39:M40"/>
    <mergeCell ref="L43:M43"/>
    <mergeCell ref="K45:K46"/>
    <mergeCell ref="B43:B48"/>
    <mergeCell ref="D43:D44"/>
    <mergeCell ref="A18:M18"/>
    <mergeCell ref="F43:H44"/>
    <mergeCell ref="A5:M5"/>
    <mergeCell ref="A7:E7"/>
    <mergeCell ref="F7:K7"/>
    <mergeCell ref="L7:M7"/>
    <mergeCell ref="D27:D28"/>
    <mergeCell ref="E27:E28"/>
    <mergeCell ref="D31:D32"/>
    <mergeCell ref="D37:D38"/>
    <mergeCell ref="E37:E38"/>
    <mergeCell ref="A43:A48"/>
    <mergeCell ref="L35:M35"/>
    <mergeCell ref="I27:I28"/>
    <mergeCell ref="J27:K28"/>
    <mergeCell ref="L27:M27"/>
    <mergeCell ref="F29:I30"/>
    <mergeCell ref="J29:J30"/>
    <mergeCell ref="K79:K80"/>
    <mergeCell ref="L187:M187"/>
    <mergeCell ref="L188:M188"/>
    <mergeCell ref="K189:K190"/>
    <mergeCell ref="L189:M190"/>
    <mergeCell ref="G175:G176"/>
    <mergeCell ref="F173:I174"/>
    <mergeCell ref="J173:J174"/>
    <mergeCell ref="A9:A10"/>
    <mergeCell ref="J11:M12"/>
    <mergeCell ref="L47:M48"/>
    <mergeCell ref="B51:B56"/>
    <mergeCell ref="C51:C56"/>
    <mergeCell ref="D53:D54"/>
    <mergeCell ref="E53:E54"/>
    <mergeCell ref="L45:M46"/>
    <mergeCell ref="C35:C40"/>
    <mergeCell ref="H39:J40"/>
    <mergeCell ref="K39:K40"/>
    <mergeCell ref="E35:E36"/>
    <mergeCell ref="B35:B40"/>
    <mergeCell ref="A35:A40"/>
    <mergeCell ref="D35:D36"/>
    <mergeCell ref="L37:M38"/>
    <mergeCell ref="F191:F192"/>
    <mergeCell ref="G191:G192"/>
    <mergeCell ref="D189:D190"/>
    <mergeCell ref="E189:E190"/>
    <mergeCell ref="L108:M108"/>
    <mergeCell ref="D109:D110"/>
    <mergeCell ref="E109:E110"/>
    <mergeCell ref="F109:I110"/>
    <mergeCell ref="J109:J110"/>
    <mergeCell ref="D181:D182"/>
    <mergeCell ref="E181:E182"/>
    <mergeCell ref="F181:I182"/>
    <mergeCell ref="J181:J182"/>
    <mergeCell ref="K181:K182"/>
    <mergeCell ref="I179:I180"/>
    <mergeCell ref="K173:K174"/>
    <mergeCell ref="D175:D176"/>
    <mergeCell ref="E175:E176"/>
    <mergeCell ref="F175:F176"/>
    <mergeCell ref="L173:M174"/>
    <mergeCell ref="K175:K176"/>
    <mergeCell ref="I171:I172"/>
    <mergeCell ref="L163:M163"/>
    <mergeCell ref="L164:M164"/>
    <mergeCell ref="K191:K192"/>
    <mergeCell ref="J187:K188"/>
    <mergeCell ref="F189:I190"/>
    <mergeCell ref="J189:J190"/>
    <mergeCell ref="A195:A200"/>
    <mergeCell ref="B195:B200"/>
    <mergeCell ref="C195:C200"/>
    <mergeCell ref="D195:D196"/>
    <mergeCell ref="E195:E196"/>
    <mergeCell ref="F195:H196"/>
    <mergeCell ref="H191:J192"/>
    <mergeCell ref="A187:A192"/>
    <mergeCell ref="K199:K200"/>
    <mergeCell ref="D199:D200"/>
    <mergeCell ref="E199:E200"/>
    <mergeCell ref="F199:F200"/>
    <mergeCell ref="B187:B192"/>
    <mergeCell ref="C187:C192"/>
    <mergeCell ref="D187:D188"/>
    <mergeCell ref="D191:D192"/>
    <mergeCell ref="E191:E192"/>
    <mergeCell ref="E187:E188"/>
    <mergeCell ref="F187:H188"/>
    <mergeCell ref="I187:I188"/>
    <mergeCell ref="L195:M195"/>
    <mergeCell ref="L196:M196"/>
    <mergeCell ref="K197:K198"/>
    <mergeCell ref="L197:M198"/>
    <mergeCell ref="J195:K196"/>
    <mergeCell ref="L199:M200"/>
    <mergeCell ref="I195:I196"/>
    <mergeCell ref="D197:D198"/>
    <mergeCell ref="E197:E198"/>
    <mergeCell ref="F197:I198"/>
    <mergeCell ref="J197:J198"/>
    <mergeCell ref="H199:J200"/>
    <mergeCell ref="G199:G200"/>
    <mergeCell ref="E203:E204"/>
    <mergeCell ref="F203:H204"/>
    <mergeCell ref="I203:I204"/>
    <mergeCell ref="J203:K204"/>
    <mergeCell ref="E205:E206"/>
    <mergeCell ref="F205:I206"/>
    <mergeCell ref="J205:J206"/>
    <mergeCell ref="A203:A208"/>
    <mergeCell ref="B203:B208"/>
    <mergeCell ref="C203:C208"/>
    <mergeCell ref="D203:D204"/>
    <mergeCell ref="D205:D206"/>
    <mergeCell ref="D207:D208"/>
    <mergeCell ref="L212:M212"/>
    <mergeCell ref="L211:M211"/>
    <mergeCell ref="D213:D214"/>
    <mergeCell ref="H207:J208"/>
    <mergeCell ref="E207:E208"/>
    <mergeCell ref="F207:F208"/>
    <mergeCell ref="G207:G208"/>
    <mergeCell ref="K207:K208"/>
    <mergeCell ref="J211:K212"/>
    <mergeCell ref="E211:E212"/>
    <mergeCell ref="I211:I212"/>
    <mergeCell ref="D215:D216"/>
    <mergeCell ref="E215:E216"/>
    <mergeCell ref="F215:F216"/>
    <mergeCell ref="G215:G216"/>
    <mergeCell ref="H215:J216"/>
    <mergeCell ref="K215:K216"/>
    <mergeCell ref="L31:M32"/>
    <mergeCell ref="A20:M20"/>
    <mergeCell ref="E213:E214"/>
    <mergeCell ref="F213:I214"/>
    <mergeCell ref="J213:J214"/>
    <mergeCell ref="K213:K214"/>
    <mergeCell ref="L213:M214"/>
    <mergeCell ref="A21:A25"/>
    <mergeCell ref="F211:H212"/>
    <mergeCell ref="B21:I22"/>
    <mergeCell ref="A211:A216"/>
    <mergeCell ref="B211:B216"/>
    <mergeCell ref="C211:C216"/>
    <mergeCell ref="D211:D212"/>
    <mergeCell ref="L203:M203"/>
    <mergeCell ref="L204:M204"/>
    <mergeCell ref="K205:K206"/>
    <mergeCell ref="L205:M206"/>
    <mergeCell ref="B23:I25"/>
    <mergeCell ref="L2:M2"/>
    <mergeCell ref="K24:L24"/>
    <mergeCell ref="K23:L23"/>
    <mergeCell ref="K21:L21"/>
    <mergeCell ref="K22:L22"/>
    <mergeCell ref="C2:G2"/>
    <mergeCell ref="L8:M8"/>
    <mergeCell ref="L9:M9"/>
    <mergeCell ref="A13:M13"/>
    <mergeCell ref="A19:M19"/>
    <mergeCell ref="A17:M17"/>
    <mergeCell ref="A15:M15"/>
    <mergeCell ref="C11:D11"/>
    <mergeCell ref="C12:D12"/>
    <mergeCell ref="A14:M14"/>
    <mergeCell ref="A16:M16"/>
    <mergeCell ref="L10:M10"/>
    <mergeCell ref="A11:B12"/>
    <mergeCell ref="B9:E10"/>
    <mergeCell ref="B8:E8"/>
    <mergeCell ref="F9:K9"/>
    <mergeCell ref="F10:K10"/>
    <mergeCell ref="F8:K8"/>
  </mergeCells>
  <phoneticPr fontId="2"/>
  <printOptions horizont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rowBreaks count="4" manualBreakCount="4">
    <brk id="26" max="16383" man="1"/>
    <brk id="74" max="12" man="1"/>
    <brk id="122" max="12" man="1"/>
    <brk id="17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O218"/>
  <sheetViews>
    <sheetView showZeros="0" zoomScale="75" zoomScaleNormal="75" workbookViewId="0">
      <selection activeCell="L3" sqref="L3:M3"/>
    </sheetView>
  </sheetViews>
  <sheetFormatPr defaultColWidth="9" defaultRowHeight="13.5"/>
  <cols>
    <col min="1" max="1" width="3.625" style="8" customWidth="1"/>
    <col min="2" max="3" width="4.625" style="8" customWidth="1"/>
    <col min="4" max="4" width="5.625" style="8" customWidth="1"/>
    <col min="5" max="5" width="4.625" style="17" customWidth="1"/>
    <col min="6" max="6" width="10.625" style="18" customWidth="1"/>
    <col min="7" max="7" width="3.625" style="8" customWidth="1"/>
    <col min="8" max="8" width="14.25" style="8" customWidth="1"/>
    <col min="9" max="10" width="3.625" style="17" customWidth="1"/>
    <col min="11" max="11" width="11.125" style="8" customWidth="1"/>
    <col min="12" max="12" width="6.625" style="8" customWidth="1"/>
    <col min="13" max="13" width="23.25" style="8" customWidth="1"/>
    <col min="14" max="15" width="0" style="8" hidden="1" customWidth="1"/>
    <col min="16" max="16384" width="9" style="8"/>
  </cols>
  <sheetData>
    <row r="1" spans="1:13" ht="31.9" customHeight="1">
      <c r="A1" s="579" t="s">
        <v>212</v>
      </c>
      <c r="B1" s="579"/>
      <c r="C1" s="579"/>
      <c r="D1" s="579"/>
      <c r="E1" s="579"/>
      <c r="F1" s="579"/>
      <c r="G1" s="579"/>
      <c r="H1" s="579"/>
      <c r="I1" s="579"/>
      <c r="J1" s="579"/>
      <c r="K1" s="579"/>
      <c r="L1" s="579"/>
      <c r="M1" s="34" t="s">
        <v>244</v>
      </c>
    </row>
    <row r="2" spans="1:13" ht="14.65" customHeight="1">
      <c r="A2" s="22"/>
      <c r="B2" s="27"/>
      <c r="C2" s="466" t="s">
        <v>245</v>
      </c>
      <c r="D2" s="467"/>
      <c r="E2" s="467"/>
      <c r="F2" s="467"/>
      <c r="G2" s="467"/>
      <c r="H2" s="22"/>
      <c r="I2" s="22"/>
      <c r="J2" s="22"/>
      <c r="K2" s="22"/>
      <c r="L2" s="461" t="s">
        <v>219</v>
      </c>
      <c r="M2" s="461"/>
    </row>
    <row r="3" spans="1:13" ht="31.9" customHeight="1">
      <c r="A3" s="473"/>
      <c r="B3" s="473"/>
      <c r="C3" s="473"/>
      <c r="D3" s="473"/>
      <c r="E3" s="473"/>
      <c r="F3" s="473"/>
      <c r="G3" s="473"/>
      <c r="H3" s="473"/>
      <c r="I3" s="473"/>
      <c r="J3" s="473"/>
      <c r="K3" s="473"/>
      <c r="L3" s="567"/>
      <c r="M3" s="568"/>
    </row>
    <row r="4" spans="1:13" ht="13.35" customHeight="1">
      <c r="A4" s="21"/>
      <c r="B4" s="21"/>
      <c r="C4" s="21"/>
      <c r="D4" s="21"/>
      <c r="E4" s="21"/>
      <c r="F4" s="21"/>
      <c r="G4" s="21"/>
      <c r="H4" s="21"/>
      <c r="I4" s="21"/>
      <c r="J4" s="21"/>
      <c r="K4" s="21"/>
      <c r="L4" s="22"/>
      <c r="M4" s="22"/>
    </row>
    <row r="5" spans="1:13">
      <c r="A5" s="463" t="s">
        <v>206</v>
      </c>
      <c r="B5" s="463"/>
      <c r="C5" s="463"/>
      <c r="D5" s="463"/>
      <c r="E5" s="463"/>
      <c r="F5" s="463"/>
      <c r="G5" s="463"/>
      <c r="H5" s="463"/>
      <c r="I5" s="463"/>
      <c r="J5" s="463"/>
      <c r="K5" s="463"/>
      <c r="L5" s="463"/>
      <c r="M5" s="463"/>
    </row>
    <row r="6" spans="1:13">
      <c r="E6" s="8"/>
      <c r="F6" s="8"/>
      <c r="I6" s="8"/>
      <c r="J6" s="8"/>
    </row>
    <row r="7" spans="1:13">
      <c r="A7" s="558" t="s">
        <v>2</v>
      </c>
      <c r="B7" s="559"/>
      <c r="C7" s="559"/>
      <c r="D7" s="559"/>
      <c r="E7" s="560"/>
      <c r="F7" s="558" t="s">
        <v>207</v>
      </c>
      <c r="G7" s="559"/>
      <c r="H7" s="559"/>
      <c r="I7" s="559"/>
      <c r="J7" s="559"/>
      <c r="K7" s="560"/>
      <c r="L7" s="558" t="s">
        <v>239</v>
      </c>
      <c r="M7" s="560"/>
    </row>
    <row r="8" spans="1:13" ht="23.45" customHeight="1">
      <c r="A8" s="19" t="s">
        <v>221</v>
      </c>
      <c r="B8" s="488"/>
      <c r="C8" s="489"/>
      <c r="D8" s="489"/>
      <c r="E8" s="490"/>
      <c r="F8" s="482" t="s">
        <v>230</v>
      </c>
      <c r="G8" s="483"/>
      <c r="H8" s="483"/>
      <c r="I8" s="483"/>
      <c r="J8" s="483"/>
      <c r="K8" s="484"/>
      <c r="L8" s="468"/>
      <c r="M8" s="469"/>
    </row>
    <row r="9" spans="1:13" ht="23.45" customHeight="1">
      <c r="A9" s="552" t="s">
        <v>3</v>
      </c>
      <c r="B9" s="482"/>
      <c r="C9" s="483"/>
      <c r="D9" s="483"/>
      <c r="E9" s="484"/>
      <c r="F9" s="491"/>
      <c r="G9" s="492"/>
      <c r="H9" s="492"/>
      <c r="I9" s="492"/>
      <c r="J9" s="492"/>
      <c r="K9" s="493"/>
      <c r="L9" s="470" t="s">
        <v>238</v>
      </c>
      <c r="M9" s="471"/>
    </row>
    <row r="10" spans="1:13" ht="23.45" customHeight="1">
      <c r="A10" s="553"/>
      <c r="B10" s="485"/>
      <c r="C10" s="486"/>
      <c r="D10" s="486"/>
      <c r="E10" s="487"/>
      <c r="F10" s="485"/>
      <c r="G10" s="486"/>
      <c r="H10" s="486"/>
      <c r="I10" s="486"/>
      <c r="J10" s="486"/>
      <c r="K10" s="487"/>
      <c r="L10" s="476"/>
      <c r="M10" s="477"/>
    </row>
    <row r="11" spans="1:13" ht="23.25" customHeight="1">
      <c r="A11" s="478" t="s">
        <v>220</v>
      </c>
      <c r="B11" s="479"/>
      <c r="C11" s="474" t="s">
        <v>213</v>
      </c>
      <c r="D11" s="475"/>
      <c r="E11" s="30"/>
      <c r="F11" s="32" t="s">
        <v>222</v>
      </c>
      <c r="G11" s="31"/>
      <c r="H11" s="32" t="s">
        <v>327</v>
      </c>
      <c r="I11" s="31"/>
      <c r="J11" s="461" t="s">
        <v>214</v>
      </c>
      <c r="K11" s="461"/>
      <c r="L11" s="461"/>
      <c r="M11" s="461"/>
    </row>
    <row r="12" spans="1:13" ht="23.25" customHeight="1">
      <c r="A12" s="480"/>
      <c r="B12" s="481"/>
      <c r="C12" s="474" t="s">
        <v>328</v>
      </c>
      <c r="D12" s="475"/>
      <c r="E12" s="31"/>
      <c r="F12" s="32" t="s">
        <v>329</v>
      </c>
      <c r="G12" s="31"/>
      <c r="H12" s="59"/>
      <c r="I12" s="60"/>
      <c r="J12" s="461"/>
      <c r="K12" s="461"/>
      <c r="L12" s="461"/>
      <c r="M12" s="461"/>
    </row>
    <row r="13" spans="1:13" ht="12.75" customHeight="1">
      <c r="A13" s="472"/>
      <c r="B13" s="472"/>
      <c r="C13" s="472"/>
      <c r="D13" s="472"/>
      <c r="E13" s="472"/>
      <c r="F13" s="472"/>
      <c r="G13" s="472"/>
      <c r="H13" s="472"/>
      <c r="I13" s="472"/>
      <c r="J13" s="472"/>
      <c r="K13" s="472"/>
      <c r="L13" s="472"/>
      <c r="M13" s="472"/>
    </row>
    <row r="14" spans="1:13" ht="23.25" customHeight="1">
      <c r="A14" s="473" t="s">
        <v>218</v>
      </c>
      <c r="B14" s="473"/>
      <c r="C14" s="473"/>
      <c r="D14" s="473"/>
      <c r="E14" s="473"/>
      <c r="F14" s="473"/>
      <c r="G14" s="473"/>
      <c r="H14" s="473"/>
      <c r="I14" s="473"/>
      <c r="J14" s="473"/>
      <c r="K14" s="473"/>
      <c r="L14" s="473"/>
      <c r="M14" s="473"/>
    </row>
    <row r="15" spans="1:13" ht="23.25" customHeight="1">
      <c r="A15" s="473" t="s">
        <v>217</v>
      </c>
      <c r="B15" s="473"/>
      <c r="C15" s="473"/>
      <c r="D15" s="473"/>
      <c r="E15" s="473"/>
      <c r="F15" s="473"/>
      <c r="G15" s="473"/>
      <c r="H15" s="473"/>
      <c r="I15" s="473"/>
      <c r="J15" s="473"/>
      <c r="K15" s="473"/>
      <c r="L15" s="473"/>
      <c r="M15" s="473"/>
    </row>
    <row r="16" spans="1:13" ht="23.25" customHeight="1">
      <c r="A16" s="473" t="s">
        <v>216</v>
      </c>
      <c r="B16" s="473"/>
      <c r="C16" s="473"/>
      <c r="D16" s="473"/>
      <c r="E16" s="473"/>
      <c r="F16" s="473"/>
      <c r="G16" s="473"/>
      <c r="H16" s="473"/>
      <c r="I16" s="473"/>
      <c r="J16" s="473"/>
      <c r="K16" s="473"/>
      <c r="L16" s="473"/>
      <c r="M16" s="473"/>
    </row>
    <row r="17" spans="1:15" ht="23.25" customHeight="1">
      <c r="A17" s="473" t="s">
        <v>330</v>
      </c>
      <c r="B17" s="473"/>
      <c r="C17" s="473"/>
      <c r="D17" s="473"/>
      <c r="E17" s="473"/>
      <c r="F17" s="473"/>
      <c r="G17" s="473"/>
      <c r="H17" s="473"/>
      <c r="I17" s="473"/>
      <c r="J17" s="473"/>
      <c r="K17" s="473"/>
      <c r="L17" s="473"/>
      <c r="M17" s="473"/>
    </row>
    <row r="18" spans="1:15" ht="23.25" customHeight="1">
      <c r="A18" s="473" t="s">
        <v>215</v>
      </c>
      <c r="B18" s="473"/>
      <c r="C18" s="473"/>
      <c r="D18" s="473"/>
      <c r="E18" s="473"/>
      <c r="F18" s="473"/>
      <c r="G18" s="473"/>
      <c r="H18" s="473"/>
      <c r="I18" s="473"/>
      <c r="J18" s="473"/>
      <c r="K18" s="473"/>
      <c r="L18" s="473"/>
      <c r="M18" s="473"/>
    </row>
    <row r="19" spans="1:15" ht="23.25" customHeight="1">
      <c r="A19" s="473" t="s">
        <v>234</v>
      </c>
      <c r="B19" s="473"/>
      <c r="C19" s="473"/>
      <c r="D19" s="473"/>
      <c r="E19" s="473"/>
      <c r="F19" s="473"/>
      <c r="G19" s="473"/>
      <c r="H19" s="473"/>
      <c r="I19" s="473"/>
      <c r="J19" s="473"/>
      <c r="K19" s="473"/>
      <c r="L19" s="473"/>
      <c r="M19" s="473"/>
    </row>
    <row r="20" spans="1:15" ht="12.75" customHeight="1" thickBot="1">
      <c r="A20" s="512"/>
      <c r="B20" s="512"/>
      <c r="C20" s="512"/>
      <c r="D20" s="512"/>
      <c r="E20" s="512"/>
      <c r="F20" s="512"/>
      <c r="G20" s="512"/>
      <c r="H20" s="512"/>
      <c r="I20" s="512"/>
      <c r="J20" s="512"/>
      <c r="K20" s="512"/>
      <c r="L20" s="512"/>
      <c r="M20" s="512"/>
    </row>
    <row r="21" spans="1:15" ht="8.85" customHeight="1">
      <c r="A21" s="521" t="s">
        <v>323</v>
      </c>
      <c r="B21" s="526" t="s">
        <v>590</v>
      </c>
      <c r="C21" s="526"/>
      <c r="D21" s="526"/>
      <c r="E21" s="526"/>
      <c r="F21" s="526"/>
      <c r="G21" s="526"/>
      <c r="H21" s="526"/>
      <c r="I21" s="527"/>
      <c r="K21" s="464"/>
      <c r="L21" s="465"/>
      <c r="M21" s="20"/>
    </row>
    <row r="22" spans="1:15" ht="23.25" customHeight="1">
      <c r="A22" s="522"/>
      <c r="B22" s="528"/>
      <c r="C22" s="528"/>
      <c r="D22" s="528"/>
      <c r="E22" s="528"/>
      <c r="F22" s="528"/>
      <c r="G22" s="528"/>
      <c r="H22" s="528"/>
      <c r="I22" s="529"/>
      <c r="J22" s="8"/>
      <c r="K22" s="462" t="s">
        <v>236</v>
      </c>
      <c r="L22" s="463"/>
      <c r="M22" s="24">
        <f>SUM(N27:N216)</f>
        <v>0</v>
      </c>
    </row>
    <row r="23" spans="1:15" ht="23.25" customHeight="1">
      <c r="A23" s="522"/>
      <c r="B23" s="456" t="s">
        <v>543</v>
      </c>
      <c r="C23" s="457"/>
      <c r="D23" s="457"/>
      <c r="E23" s="457"/>
      <c r="F23" s="457"/>
      <c r="G23" s="457"/>
      <c r="H23" s="457"/>
      <c r="I23" s="458"/>
      <c r="J23" s="8"/>
      <c r="K23" s="462" t="s">
        <v>208</v>
      </c>
      <c r="L23" s="463"/>
      <c r="M23" s="24"/>
    </row>
    <row r="24" spans="1:15" ht="23.25" customHeight="1">
      <c r="A24" s="522"/>
      <c r="B24" s="457"/>
      <c r="C24" s="457"/>
      <c r="D24" s="457"/>
      <c r="E24" s="457"/>
      <c r="F24" s="457"/>
      <c r="G24" s="457"/>
      <c r="H24" s="457"/>
      <c r="I24" s="458"/>
      <c r="J24" s="8"/>
      <c r="K24" s="462" t="s">
        <v>235</v>
      </c>
      <c r="L24" s="463"/>
      <c r="M24" s="29">
        <f>SUM(M22:M23)</f>
        <v>0</v>
      </c>
    </row>
    <row r="25" spans="1:15" ht="23.25" customHeight="1" thickBot="1">
      <c r="A25" s="523"/>
      <c r="B25" s="459"/>
      <c r="C25" s="459"/>
      <c r="D25" s="459"/>
      <c r="E25" s="459"/>
      <c r="F25" s="459"/>
      <c r="G25" s="459"/>
      <c r="H25" s="459"/>
      <c r="I25" s="460"/>
      <c r="J25" s="8"/>
      <c r="K25" s="569" t="s">
        <v>211</v>
      </c>
      <c r="L25" s="570"/>
      <c r="M25" s="25">
        <f>SUM(O32:O216)</f>
        <v>0</v>
      </c>
    </row>
    <row r="26" spans="1:15" ht="23.25" customHeight="1">
      <c r="E26" s="8"/>
      <c r="F26" s="8"/>
      <c r="I26" s="8"/>
      <c r="J26" s="8"/>
      <c r="M26" s="23" t="s">
        <v>548</v>
      </c>
    </row>
    <row r="27" spans="1:15" ht="21" customHeight="1">
      <c r="A27" s="530" t="s">
        <v>198</v>
      </c>
      <c r="B27" s="533" t="s">
        <v>199</v>
      </c>
      <c r="C27" s="536" t="s">
        <v>209</v>
      </c>
      <c r="D27" s="539" t="s">
        <v>200</v>
      </c>
      <c r="E27" s="497" t="s">
        <v>201</v>
      </c>
      <c r="F27" s="577"/>
      <c r="G27" s="577"/>
      <c r="H27" s="577"/>
      <c r="I27" s="550" t="s">
        <v>202</v>
      </c>
      <c r="J27" s="561"/>
      <c r="K27" s="562"/>
      <c r="L27" s="541">
        <f>L3</f>
        <v>0</v>
      </c>
      <c r="M27" s="542"/>
    </row>
    <row r="28" spans="1:15" ht="21" customHeight="1">
      <c r="A28" s="531"/>
      <c r="B28" s="534"/>
      <c r="C28" s="537"/>
      <c r="D28" s="540"/>
      <c r="E28" s="549"/>
      <c r="F28" s="578"/>
      <c r="G28" s="578"/>
      <c r="H28" s="578"/>
      <c r="I28" s="551"/>
      <c r="J28" s="563"/>
      <c r="K28" s="564"/>
      <c r="L28" s="543">
        <f>B8</f>
        <v>0</v>
      </c>
      <c r="M28" s="544"/>
    </row>
    <row r="29" spans="1:15" ht="21" customHeight="1">
      <c r="A29" s="531"/>
      <c r="B29" s="534"/>
      <c r="C29" s="537"/>
      <c r="D29" s="494"/>
      <c r="E29" s="513" t="s">
        <v>203</v>
      </c>
      <c r="F29" s="565"/>
      <c r="G29" s="565"/>
      <c r="H29" s="565"/>
      <c r="I29" s="565"/>
      <c r="J29" s="513" t="s">
        <v>204</v>
      </c>
      <c r="K29" s="575"/>
      <c r="L29" s="580" t="str">
        <f>$B$9&amp;" 様"</f>
        <v xml:space="preserve"> 様</v>
      </c>
      <c r="M29" s="581"/>
    </row>
    <row r="30" spans="1:15" ht="21" customHeight="1">
      <c r="A30" s="531"/>
      <c r="B30" s="534"/>
      <c r="C30" s="537"/>
      <c r="D30" s="494"/>
      <c r="E30" s="514"/>
      <c r="F30" s="566"/>
      <c r="G30" s="566"/>
      <c r="H30" s="566"/>
      <c r="I30" s="566"/>
      <c r="J30" s="514"/>
      <c r="K30" s="576"/>
      <c r="L30" s="580"/>
      <c r="M30" s="581"/>
    </row>
    <row r="31" spans="1:15" ht="13.5" customHeight="1">
      <c r="A31" s="531"/>
      <c r="B31" s="534"/>
      <c r="C31" s="537"/>
      <c r="D31" s="494"/>
      <c r="E31" s="496" t="s">
        <v>205</v>
      </c>
      <c r="F31" s="571"/>
      <c r="G31" s="500" t="s">
        <v>1</v>
      </c>
      <c r="H31" s="554"/>
      <c r="I31" s="555"/>
      <c r="J31" s="555"/>
      <c r="K31" s="506" t="s">
        <v>210</v>
      </c>
      <c r="L31" s="508" t="str">
        <f>$L$10&amp;"　No.1"</f>
        <v>　No.1</v>
      </c>
      <c r="M31" s="509"/>
    </row>
    <row r="32" spans="1:15" ht="28.5" customHeight="1">
      <c r="A32" s="532"/>
      <c r="B32" s="535"/>
      <c r="C32" s="538"/>
      <c r="D32" s="495"/>
      <c r="E32" s="497"/>
      <c r="F32" s="572"/>
      <c r="G32" s="501"/>
      <c r="H32" s="556"/>
      <c r="I32" s="557"/>
      <c r="J32" s="557"/>
      <c r="K32" s="507"/>
      <c r="L32" s="510"/>
      <c r="M32" s="511"/>
      <c r="N32" s="26">
        <f>F31*H31</f>
        <v>0</v>
      </c>
      <c r="O32" s="8">
        <f>F31</f>
        <v>0</v>
      </c>
    </row>
    <row r="33" spans="1:15" ht="10.15" customHeight="1">
      <c r="A33" s="11"/>
      <c r="B33" s="11"/>
      <c r="C33" s="11"/>
      <c r="D33" s="11"/>
      <c r="E33" s="12"/>
      <c r="F33" s="13"/>
      <c r="G33" s="11"/>
      <c r="H33" s="11"/>
      <c r="I33" s="12"/>
      <c r="J33" s="12"/>
      <c r="K33" s="11"/>
      <c r="L33" s="11"/>
      <c r="M33" s="11"/>
    </row>
    <row r="34" spans="1:15" ht="10.15" customHeight="1">
      <c r="A34" s="14"/>
      <c r="B34" s="14"/>
      <c r="C34" s="14"/>
      <c r="D34" s="14"/>
      <c r="E34" s="15"/>
      <c r="F34" s="16"/>
      <c r="G34" s="14"/>
      <c r="H34" s="14"/>
      <c r="I34" s="15"/>
      <c r="J34" s="15"/>
      <c r="K34" s="14"/>
      <c r="L34" s="14"/>
      <c r="M34" s="14"/>
    </row>
    <row r="35" spans="1:15" ht="21" customHeight="1">
      <c r="A35" s="530" t="s">
        <v>198</v>
      </c>
      <c r="B35" s="533" t="s">
        <v>199</v>
      </c>
      <c r="C35" s="536" t="s">
        <v>209</v>
      </c>
      <c r="D35" s="539" t="s">
        <v>200</v>
      </c>
      <c r="E35" s="497" t="s">
        <v>201</v>
      </c>
      <c r="F35" s="577"/>
      <c r="G35" s="577"/>
      <c r="H35" s="577"/>
      <c r="I35" s="550" t="s">
        <v>202</v>
      </c>
      <c r="J35" s="561"/>
      <c r="K35" s="562"/>
      <c r="L35" s="541">
        <f>L3</f>
        <v>0</v>
      </c>
      <c r="M35" s="542"/>
    </row>
    <row r="36" spans="1:15" ht="21" customHeight="1">
      <c r="A36" s="531"/>
      <c r="B36" s="534"/>
      <c r="C36" s="537"/>
      <c r="D36" s="540"/>
      <c r="E36" s="549"/>
      <c r="F36" s="578"/>
      <c r="G36" s="578"/>
      <c r="H36" s="578"/>
      <c r="I36" s="551"/>
      <c r="J36" s="563"/>
      <c r="K36" s="564"/>
      <c r="L36" s="543">
        <f>B8</f>
        <v>0</v>
      </c>
      <c r="M36" s="544"/>
    </row>
    <row r="37" spans="1:15" ht="21" customHeight="1">
      <c r="A37" s="531"/>
      <c r="B37" s="534"/>
      <c r="C37" s="537"/>
      <c r="D37" s="494"/>
      <c r="E37" s="513" t="s">
        <v>203</v>
      </c>
      <c r="F37" s="565"/>
      <c r="G37" s="565"/>
      <c r="H37" s="565"/>
      <c r="I37" s="565"/>
      <c r="J37" s="513" t="s">
        <v>204</v>
      </c>
      <c r="K37" s="575"/>
      <c r="L37" s="580" t="str">
        <f>$B$9&amp;" 様"</f>
        <v xml:space="preserve"> 様</v>
      </c>
      <c r="M37" s="581"/>
    </row>
    <row r="38" spans="1:15" ht="21" customHeight="1">
      <c r="A38" s="531"/>
      <c r="B38" s="534"/>
      <c r="C38" s="537"/>
      <c r="D38" s="494"/>
      <c r="E38" s="514"/>
      <c r="F38" s="566"/>
      <c r="G38" s="566"/>
      <c r="H38" s="566"/>
      <c r="I38" s="566"/>
      <c r="J38" s="514"/>
      <c r="K38" s="576"/>
      <c r="L38" s="580"/>
      <c r="M38" s="581"/>
    </row>
    <row r="39" spans="1:15" ht="13.5" customHeight="1">
      <c r="A39" s="531"/>
      <c r="B39" s="534"/>
      <c r="C39" s="537"/>
      <c r="D39" s="494"/>
      <c r="E39" s="496" t="s">
        <v>205</v>
      </c>
      <c r="F39" s="571"/>
      <c r="G39" s="500" t="s">
        <v>1</v>
      </c>
      <c r="H39" s="554"/>
      <c r="I39" s="555"/>
      <c r="J39" s="555"/>
      <c r="K39" s="506" t="s">
        <v>210</v>
      </c>
      <c r="L39" s="508" t="str">
        <f>$L$10&amp;"　No.2"</f>
        <v>　No.2</v>
      </c>
      <c r="M39" s="509"/>
    </row>
    <row r="40" spans="1:15" ht="28.5" customHeight="1">
      <c r="A40" s="532"/>
      <c r="B40" s="535"/>
      <c r="C40" s="538"/>
      <c r="D40" s="495"/>
      <c r="E40" s="497"/>
      <c r="F40" s="572"/>
      <c r="G40" s="501"/>
      <c r="H40" s="556"/>
      <c r="I40" s="557"/>
      <c r="J40" s="557"/>
      <c r="K40" s="507"/>
      <c r="L40" s="510"/>
      <c r="M40" s="511"/>
      <c r="N40" s="26">
        <f>F39*H39</f>
        <v>0</v>
      </c>
      <c r="O40" s="8">
        <f>F39</f>
        <v>0</v>
      </c>
    </row>
    <row r="41" spans="1:15" ht="10.15" customHeight="1">
      <c r="A41" s="11"/>
      <c r="B41" s="11"/>
      <c r="C41" s="11"/>
      <c r="D41" s="11"/>
      <c r="E41" s="12"/>
      <c r="F41" s="13"/>
      <c r="G41" s="11"/>
      <c r="H41" s="11"/>
      <c r="I41" s="12"/>
      <c r="J41" s="12"/>
      <c r="K41" s="11"/>
      <c r="L41" s="11"/>
      <c r="M41" s="11"/>
    </row>
    <row r="42" spans="1:15" ht="10.15" customHeight="1">
      <c r="A42" s="14"/>
      <c r="B42" s="14"/>
      <c r="C42" s="14"/>
      <c r="D42" s="14"/>
      <c r="E42" s="15"/>
      <c r="F42" s="16"/>
      <c r="G42" s="14"/>
      <c r="H42" s="14"/>
      <c r="I42" s="15"/>
      <c r="J42" s="15"/>
      <c r="K42" s="14"/>
      <c r="L42" s="14"/>
      <c r="M42" s="14"/>
    </row>
    <row r="43" spans="1:15" ht="21" customHeight="1">
      <c r="A43" s="530" t="s">
        <v>198</v>
      </c>
      <c r="B43" s="533" t="s">
        <v>199</v>
      </c>
      <c r="C43" s="536" t="s">
        <v>209</v>
      </c>
      <c r="D43" s="539" t="s">
        <v>200</v>
      </c>
      <c r="E43" s="497" t="s">
        <v>201</v>
      </c>
      <c r="F43" s="524"/>
      <c r="G43" s="524"/>
      <c r="H43" s="524"/>
      <c r="I43" s="550" t="s">
        <v>202</v>
      </c>
      <c r="J43" s="545"/>
      <c r="K43" s="546"/>
      <c r="L43" s="541">
        <f>L3</f>
        <v>0</v>
      </c>
      <c r="M43" s="542"/>
    </row>
    <row r="44" spans="1:15" ht="21" customHeight="1">
      <c r="A44" s="531"/>
      <c r="B44" s="534"/>
      <c r="C44" s="537"/>
      <c r="D44" s="540"/>
      <c r="E44" s="549"/>
      <c r="F44" s="525"/>
      <c r="G44" s="525"/>
      <c r="H44" s="525"/>
      <c r="I44" s="551"/>
      <c r="J44" s="547"/>
      <c r="K44" s="548"/>
      <c r="L44" s="543">
        <f>B8</f>
        <v>0</v>
      </c>
      <c r="M44" s="544"/>
    </row>
    <row r="45" spans="1:15" ht="21" customHeight="1">
      <c r="A45" s="531"/>
      <c r="B45" s="534"/>
      <c r="C45" s="537"/>
      <c r="D45" s="494"/>
      <c r="E45" s="513" t="s">
        <v>203</v>
      </c>
      <c r="F45" s="515"/>
      <c r="G45" s="515"/>
      <c r="H45" s="515"/>
      <c r="I45" s="515"/>
      <c r="J45" s="513" t="s">
        <v>204</v>
      </c>
      <c r="K45" s="517"/>
      <c r="L45" s="580" t="str">
        <f>$B$9&amp;" 様"</f>
        <v xml:space="preserve"> 様</v>
      </c>
      <c r="M45" s="581"/>
    </row>
    <row r="46" spans="1:15" ht="21" customHeight="1">
      <c r="A46" s="531"/>
      <c r="B46" s="534"/>
      <c r="C46" s="537"/>
      <c r="D46" s="494"/>
      <c r="E46" s="514"/>
      <c r="F46" s="516"/>
      <c r="G46" s="516"/>
      <c r="H46" s="516"/>
      <c r="I46" s="516"/>
      <c r="J46" s="514"/>
      <c r="K46" s="518"/>
      <c r="L46" s="580"/>
      <c r="M46" s="581"/>
    </row>
    <row r="47" spans="1:15" ht="13.5" customHeight="1">
      <c r="A47" s="531"/>
      <c r="B47" s="534"/>
      <c r="C47" s="537"/>
      <c r="D47" s="494"/>
      <c r="E47" s="496" t="s">
        <v>205</v>
      </c>
      <c r="F47" s="498"/>
      <c r="G47" s="500" t="s">
        <v>1</v>
      </c>
      <c r="H47" s="502"/>
      <c r="I47" s="503"/>
      <c r="J47" s="503"/>
      <c r="K47" s="506" t="s">
        <v>210</v>
      </c>
      <c r="L47" s="508" t="str">
        <f>$L$10&amp;"　No.3"</f>
        <v>　No.3</v>
      </c>
      <c r="M47" s="509"/>
    </row>
    <row r="48" spans="1:15" ht="28.5" customHeight="1">
      <c r="A48" s="532"/>
      <c r="B48" s="535"/>
      <c r="C48" s="538"/>
      <c r="D48" s="495"/>
      <c r="E48" s="497"/>
      <c r="F48" s="499"/>
      <c r="G48" s="501"/>
      <c r="H48" s="504"/>
      <c r="I48" s="505"/>
      <c r="J48" s="505"/>
      <c r="K48" s="507"/>
      <c r="L48" s="510"/>
      <c r="M48" s="511"/>
      <c r="N48" s="26">
        <f>F47*H47</f>
        <v>0</v>
      </c>
      <c r="O48" s="8">
        <f>F47</f>
        <v>0</v>
      </c>
    </row>
    <row r="49" spans="1:15" ht="10.15" customHeight="1">
      <c r="A49" s="11"/>
      <c r="B49" s="11"/>
      <c r="C49" s="11"/>
      <c r="D49" s="11"/>
      <c r="E49" s="12"/>
      <c r="F49" s="13"/>
      <c r="G49" s="11"/>
      <c r="H49" s="11"/>
      <c r="I49" s="12"/>
      <c r="J49" s="12"/>
      <c r="K49" s="11"/>
      <c r="L49" s="11"/>
      <c r="M49" s="11"/>
    </row>
    <row r="50" spans="1:15" ht="10.15" customHeight="1">
      <c r="A50" s="14"/>
      <c r="B50" s="14"/>
      <c r="C50" s="14"/>
      <c r="D50" s="14"/>
      <c r="E50" s="15"/>
      <c r="F50" s="16"/>
      <c r="G50" s="14"/>
      <c r="H50" s="14"/>
      <c r="I50" s="15"/>
      <c r="J50" s="15"/>
      <c r="K50" s="14"/>
      <c r="L50" s="14"/>
      <c r="M50" s="14"/>
    </row>
    <row r="51" spans="1:15" ht="21" customHeight="1">
      <c r="A51" s="530" t="s">
        <v>198</v>
      </c>
      <c r="B51" s="533" t="s">
        <v>199</v>
      </c>
      <c r="C51" s="536" t="s">
        <v>209</v>
      </c>
      <c r="D51" s="539" t="s">
        <v>200</v>
      </c>
      <c r="E51" s="497" t="s">
        <v>201</v>
      </c>
      <c r="F51" s="524"/>
      <c r="G51" s="524"/>
      <c r="H51" s="524"/>
      <c r="I51" s="550" t="s">
        <v>202</v>
      </c>
      <c r="J51" s="545"/>
      <c r="K51" s="546"/>
      <c r="L51" s="541">
        <f>L3</f>
        <v>0</v>
      </c>
      <c r="M51" s="542"/>
    </row>
    <row r="52" spans="1:15" ht="21" customHeight="1">
      <c r="A52" s="531"/>
      <c r="B52" s="534"/>
      <c r="C52" s="537"/>
      <c r="D52" s="540"/>
      <c r="E52" s="549"/>
      <c r="F52" s="525"/>
      <c r="G52" s="525"/>
      <c r="H52" s="525"/>
      <c r="I52" s="551"/>
      <c r="J52" s="547"/>
      <c r="K52" s="548"/>
      <c r="L52" s="543">
        <f>B8</f>
        <v>0</v>
      </c>
      <c r="M52" s="544"/>
    </row>
    <row r="53" spans="1:15" ht="21" customHeight="1">
      <c r="A53" s="531"/>
      <c r="B53" s="534"/>
      <c r="C53" s="537"/>
      <c r="D53" s="494"/>
      <c r="E53" s="513" t="s">
        <v>203</v>
      </c>
      <c r="F53" s="515"/>
      <c r="G53" s="515"/>
      <c r="H53" s="515"/>
      <c r="I53" s="515"/>
      <c r="J53" s="513" t="s">
        <v>204</v>
      </c>
      <c r="K53" s="517"/>
      <c r="L53" s="580" t="str">
        <f>$B$9&amp;" 様"</f>
        <v xml:space="preserve"> 様</v>
      </c>
      <c r="M53" s="581"/>
    </row>
    <row r="54" spans="1:15" ht="21" customHeight="1">
      <c r="A54" s="531"/>
      <c r="B54" s="534"/>
      <c r="C54" s="537"/>
      <c r="D54" s="494"/>
      <c r="E54" s="514"/>
      <c r="F54" s="516"/>
      <c r="G54" s="516"/>
      <c r="H54" s="516"/>
      <c r="I54" s="516"/>
      <c r="J54" s="514"/>
      <c r="K54" s="518"/>
      <c r="L54" s="580"/>
      <c r="M54" s="581"/>
    </row>
    <row r="55" spans="1:15" ht="13.5" customHeight="1">
      <c r="A55" s="531"/>
      <c r="B55" s="534"/>
      <c r="C55" s="537"/>
      <c r="D55" s="494"/>
      <c r="E55" s="496" t="s">
        <v>205</v>
      </c>
      <c r="F55" s="498"/>
      <c r="G55" s="500" t="s">
        <v>1</v>
      </c>
      <c r="H55" s="502"/>
      <c r="I55" s="503"/>
      <c r="J55" s="503"/>
      <c r="K55" s="506" t="s">
        <v>210</v>
      </c>
      <c r="L55" s="508" t="str">
        <f>$L$10&amp;"　No.4"</f>
        <v>　No.4</v>
      </c>
      <c r="M55" s="509"/>
    </row>
    <row r="56" spans="1:15" ht="28.5" customHeight="1">
      <c r="A56" s="532"/>
      <c r="B56" s="535"/>
      <c r="C56" s="538"/>
      <c r="D56" s="495"/>
      <c r="E56" s="497"/>
      <c r="F56" s="499"/>
      <c r="G56" s="501"/>
      <c r="H56" s="504"/>
      <c r="I56" s="505"/>
      <c r="J56" s="505"/>
      <c r="K56" s="507"/>
      <c r="L56" s="510"/>
      <c r="M56" s="511"/>
      <c r="N56" s="26">
        <f>F55*H55</f>
        <v>0</v>
      </c>
      <c r="O56" s="8">
        <f>F55</f>
        <v>0</v>
      </c>
    </row>
    <row r="57" spans="1:15" ht="10.15" customHeight="1">
      <c r="A57" s="11"/>
      <c r="B57" s="11"/>
      <c r="C57" s="11"/>
      <c r="D57" s="11"/>
      <c r="E57" s="12"/>
      <c r="F57" s="13"/>
      <c r="G57" s="11"/>
      <c r="H57" s="11"/>
      <c r="I57" s="12"/>
      <c r="J57" s="12"/>
      <c r="K57" s="11"/>
      <c r="L57" s="11"/>
      <c r="M57" s="11"/>
    </row>
    <row r="58" spans="1:15" ht="10.15" customHeight="1">
      <c r="A58" s="14"/>
      <c r="B58" s="14"/>
      <c r="C58" s="14"/>
      <c r="D58" s="14"/>
      <c r="E58" s="15"/>
      <c r="F58" s="16"/>
      <c r="G58" s="14"/>
      <c r="H58" s="14"/>
      <c r="I58" s="15"/>
      <c r="J58" s="15"/>
      <c r="K58" s="14"/>
      <c r="L58" s="14"/>
      <c r="M58" s="14"/>
    </row>
    <row r="59" spans="1:15" ht="21" customHeight="1">
      <c r="A59" s="530" t="s">
        <v>198</v>
      </c>
      <c r="B59" s="533" t="s">
        <v>199</v>
      </c>
      <c r="C59" s="536" t="s">
        <v>209</v>
      </c>
      <c r="D59" s="539" t="s">
        <v>200</v>
      </c>
      <c r="E59" s="497" t="s">
        <v>201</v>
      </c>
      <c r="F59" s="524"/>
      <c r="G59" s="524"/>
      <c r="H59" s="524"/>
      <c r="I59" s="550" t="s">
        <v>202</v>
      </c>
      <c r="J59" s="545"/>
      <c r="K59" s="546"/>
      <c r="L59" s="541">
        <f>L3</f>
        <v>0</v>
      </c>
      <c r="M59" s="542"/>
    </row>
    <row r="60" spans="1:15" ht="21" customHeight="1">
      <c r="A60" s="531"/>
      <c r="B60" s="534"/>
      <c r="C60" s="537"/>
      <c r="D60" s="540"/>
      <c r="E60" s="549"/>
      <c r="F60" s="525"/>
      <c r="G60" s="525"/>
      <c r="H60" s="525"/>
      <c r="I60" s="551"/>
      <c r="J60" s="547"/>
      <c r="K60" s="548"/>
      <c r="L60" s="543">
        <f>B8</f>
        <v>0</v>
      </c>
      <c r="M60" s="544"/>
    </row>
    <row r="61" spans="1:15" ht="21" customHeight="1">
      <c r="A61" s="531"/>
      <c r="B61" s="534"/>
      <c r="C61" s="537"/>
      <c r="D61" s="494"/>
      <c r="E61" s="513" t="s">
        <v>203</v>
      </c>
      <c r="F61" s="515"/>
      <c r="G61" s="515"/>
      <c r="H61" s="515"/>
      <c r="I61" s="515"/>
      <c r="J61" s="513" t="s">
        <v>204</v>
      </c>
      <c r="K61" s="517"/>
      <c r="L61" s="580" t="str">
        <f>$B$9&amp;" 様"</f>
        <v xml:space="preserve"> 様</v>
      </c>
      <c r="M61" s="581"/>
    </row>
    <row r="62" spans="1:15" ht="21" customHeight="1">
      <c r="A62" s="531"/>
      <c r="B62" s="534"/>
      <c r="C62" s="537"/>
      <c r="D62" s="494"/>
      <c r="E62" s="514"/>
      <c r="F62" s="516"/>
      <c r="G62" s="516"/>
      <c r="H62" s="516"/>
      <c r="I62" s="516"/>
      <c r="J62" s="514"/>
      <c r="K62" s="518"/>
      <c r="L62" s="580"/>
      <c r="M62" s="581"/>
    </row>
    <row r="63" spans="1:15" ht="13.5" customHeight="1">
      <c r="A63" s="531"/>
      <c r="B63" s="534"/>
      <c r="C63" s="537"/>
      <c r="D63" s="494"/>
      <c r="E63" s="496" t="s">
        <v>205</v>
      </c>
      <c r="F63" s="498"/>
      <c r="G63" s="500" t="s">
        <v>1</v>
      </c>
      <c r="H63" s="502"/>
      <c r="I63" s="503"/>
      <c r="J63" s="503"/>
      <c r="K63" s="506" t="s">
        <v>210</v>
      </c>
      <c r="L63" s="508" t="str">
        <f>$L$10&amp;"　No.5"</f>
        <v>　No.5</v>
      </c>
      <c r="M63" s="509"/>
    </row>
    <row r="64" spans="1:15" ht="28.5" customHeight="1">
      <c r="A64" s="532"/>
      <c r="B64" s="535"/>
      <c r="C64" s="538"/>
      <c r="D64" s="495"/>
      <c r="E64" s="497"/>
      <c r="F64" s="499"/>
      <c r="G64" s="501"/>
      <c r="H64" s="504"/>
      <c r="I64" s="505"/>
      <c r="J64" s="505"/>
      <c r="K64" s="507"/>
      <c r="L64" s="510"/>
      <c r="M64" s="511"/>
      <c r="N64" s="26">
        <f>F63*H63</f>
        <v>0</v>
      </c>
      <c r="O64" s="8">
        <f>F63</f>
        <v>0</v>
      </c>
    </row>
    <row r="65" spans="1:15" ht="9.9499999999999993" customHeight="1">
      <c r="A65" s="573"/>
      <c r="B65" s="573"/>
      <c r="C65" s="573"/>
      <c r="D65" s="573"/>
      <c r="E65" s="573"/>
      <c r="F65" s="573"/>
      <c r="G65" s="573"/>
      <c r="H65" s="573"/>
      <c r="I65" s="573"/>
      <c r="J65" s="573"/>
      <c r="K65" s="573"/>
      <c r="L65" s="573"/>
      <c r="M65" s="573"/>
    </row>
    <row r="66" spans="1:15" ht="10.15" customHeight="1">
      <c r="A66" s="9"/>
      <c r="B66" s="9"/>
      <c r="C66" s="9"/>
      <c r="D66" s="9"/>
      <c r="E66" s="9"/>
      <c r="F66" s="9"/>
      <c r="G66" s="9"/>
      <c r="H66" s="9"/>
      <c r="I66" s="9"/>
      <c r="J66" s="9"/>
      <c r="K66" s="9"/>
      <c r="L66" s="9"/>
      <c r="M66" s="9"/>
    </row>
    <row r="67" spans="1:15" ht="21" customHeight="1">
      <c r="A67" s="530" t="s">
        <v>198</v>
      </c>
      <c r="B67" s="533" t="s">
        <v>199</v>
      </c>
      <c r="C67" s="536" t="s">
        <v>209</v>
      </c>
      <c r="D67" s="539" t="s">
        <v>200</v>
      </c>
      <c r="E67" s="497" t="s">
        <v>201</v>
      </c>
      <c r="F67" s="524"/>
      <c r="G67" s="524"/>
      <c r="H67" s="524"/>
      <c r="I67" s="550" t="s">
        <v>202</v>
      </c>
      <c r="J67" s="545"/>
      <c r="K67" s="546"/>
      <c r="L67" s="541">
        <f>L3</f>
        <v>0</v>
      </c>
      <c r="M67" s="542"/>
    </row>
    <row r="68" spans="1:15" ht="21" customHeight="1">
      <c r="A68" s="531"/>
      <c r="B68" s="534"/>
      <c r="C68" s="537"/>
      <c r="D68" s="540"/>
      <c r="E68" s="549"/>
      <c r="F68" s="525"/>
      <c r="G68" s="525"/>
      <c r="H68" s="525"/>
      <c r="I68" s="551"/>
      <c r="J68" s="547"/>
      <c r="K68" s="548"/>
      <c r="L68" s="543">
        <f>B8</f>
        <v>0</v>
      </c>
      <c r="M68" s="544"/>
    </row>
    <row r="69" spans="1:15" ht="21" customHeight="1">
      <c r="A69" s="531"/>
      <c r="B69" s="534"/>
      <c r="C69" s="537"/>
      <c r="D69" s="494"/>
      <c r="E69" s="513" t="s">
        <v>203</v>
      </c>
      <c r="F69" s="515"/>
      <c r="G69" s="515"/>
      <c r="H69" s="515"/>
      <c r="I69" s="515"/>
      <c r="J69" s="513" t="s">
        <v>204</v>
      </c>
      <c r="K69" s="517"/>
      <c r="L69" s="580" t="str">
        <f>$B$9&amp;" 様"</f>
        <v xml:space="preserve"> 様</v>
      </c>
      <c r="M69" s="581"/>
    </row>
    <row r="70" spans="1:15" ht="21" customHeight="1">
      <c r="A70" s="531"/>
      <c r="B70" s="534"/>
      <c r="C70" s="537"/>
      <c r="D70" s="494"/>
      <c r="E70" s="514"/>
      <c r="F70" s="516"/>
      <c r="G70" s="516"/>
      <c r="H70" s="516"/>
      <c r="I70" s="516"/>
      <c r="J70" s="514"/>
      <c r="K70" s="518"/>
      <c r="L70" s="580"/>
      <c r="M70" s="581"/>
    </row>
    <row r="71" spans="1:15" ht="13.5" customHeight="1">
      <c r="A71" s="531"/>
      <c r="B71" s="534"/>
      <c r="C71" s="537"/>
      <c r="D71" s="494"/>
      <c r="E71" s="496" t="s">
        <v>205</v>
      </c>
      <c r="F71" s="498"/>
      <c r="G71" s="500" t="s">
        <v>1</v>
      </c>
      <c r="H71" s="502"/>
      <c r="I71" s="503"/>
      <c r="J71" s="503"/>
      <c r="K71" s="506" t="s">
        <v>210</v>
      </c>
      <c r="L71" s="508" t="str">
        <f>$L$10&amp;"　No.6"</f>
        <v>　No.6</v>
      </c>
      <c r="M71" s="509"/>
    </row>
    <row r="72" spans="1:15" ht="28.5" customHeight="1">
      <c r="A72" s="532"/>
      <c r="B72" s="535"/>
      <c r="C72" s="538"/>
      <c r="D72" s="495"/>
      <c r="E72" s="497"/>
      <c r="F72" s="499"/>
      <c r="G72" s="501"/>
      <c r="H72" s="504"/>
      <c r="I72" s="505"/>
      <c r="J72" s="505"/>
      <c r="K72" s="507"/>
      <c r="L72" s="510"/>
      <c r="M72" s="511"/>
      <c r="N72" s="26">
        <f>F71*H71</f>
        <v>0</v>
      </c>
      <c r="O72" s="8">
        <f>F71</f>
        <v>0</v>
      </c>
    </row>
    <row r="73" spans="1:15" ht="10.15" customHeight="1">
      <c r="A73" s="11"/>
      <c r="B73" s="11"/>
      <c r="C73" s="11"/>
      <c r="D73" s="11"/>
      <c r="E73" s="12"/>
      <c r="F73" s="13"/>
      <c r="G73" s="11"/>
      <c r="H73" s="11"/>
      <c r="I73" s="12"/>
      <c r="J73" s="12"/>
      <c r="K73" s="11"/>
      <c r="L73" s="11"/>
      <c r="M73" s="11"/>
    </row>
    <row r="74" spans="1:15" ht="10.15" customHeight="1">
      <c r="A74" s="14"/>
      <c r="B74" s="14"/>
      <c r="C74" s="14"/>
      <c r="D74" s="14"/>
      <c r="E74" s="15"/>
      <c r="F74" s="16"/>
      <c r="G74" s="14"/>
      <c r="H74" s="14"/>
      <c r="I74" s="15"/>
      <c r="J74" s="15"/>
      <c r="K74" s="14"/>
      <c r="L74" s="14"/>
      <c r="M74" s="14"/>
    </row>
    <row r="75" spans="1:15" ht="21" customHeight="1">
      <c r="A75" s="530" t="s">
        <v>198</v>
      </c>
      <c r="B75" s="533" t="s">
        <v>199</v>
      </c>
      <c r="C75" s="536" t="s">
        <v>209</v>
      </c>
      <c r="D75" s="539" t="s">
        <v>200</v>
      </c>
      <c r="E75" s="497" t="s">
        <v>201</v>
      </c>
      <c r="F75" s="524"/>
      <c r="G75" s="524"/>
      <c r="H75" s="524"/>
      <c r="I75" s="550" t="s">
        <v>202</v>
      </c>
      <c r="J75" s="545"/>
      <c r="K75" s="546"/>
      <c r="L75" s="541">
        <f>L3</f>
        <v>0</v>
      </c>
      <c r="M75" s="542"/>
    </row>
    <row r="76" spans="1:15" ht="21" customHeight="1">
      <c r="A76" s="531"/>
      <c r="B76" s="534"/>
      <c r="C76" s="537"/>
      <c r="D76" s="540"/>
      <c r="E76" s="549"/>
      <c r="F76" s="525"/>
      <c r="G76" s="525"/>
      <c r="H76" s="525"/>
      <c r="I76" s="551"/>
      <c r="J76" s="547"/>
      <c r="K76" s="548"/>
      <c r="L76" s="543">
        <f>B8</f>
        <v>0</v>
      </c>
      <c r="M76" s="544"/>
    </row>
    <row r="77" spans="1:15" ht="21" customHeight="1">
      <c r="A77" s="531"/>
      <c r="B77" s="534"/>
      <c r="C77" s="537"/>
      <c r="D77" s="494"/>
      <c r="E77" s="513" t="s">
        <v>203</v>
      </c>
      <c r="F77" s="515"/>
      <c r="G77" s="515"/>
      <c r="H77" s="515"/>
      <c r="I77" s="515"/>
      <c r="J77" s="513" t="s">
        <v>204</v>
      </c>
      <c r="K77" s="517"/>
      <c r="L77" s="580" t="str">
        <f>$B$9&amp;" 様"</f>
        <v xml:space="preserve"> 様</v>
      </c>
      <c r="M77" s="581"/>
    </row>
    <row r="78" spans="1:15" ht="21" customHeight="1">
      <c r="A78" s="531"/>
      <c r="B78" s="534"/>
      <c r="C78" s="537"/>
      <c r="D78" s="494"/>
      <c r="E78" s="514"/>
      <c r="F78" s="516"/>
      <c r="G78" s="516"/>
      <c r="H78" s="516"/>
      <c r="I78" s="516"/>
      <c r="J78" s="514"/>
      <c r="K78" s="518"/>
      <c r="L78" s="580"/>
      <c r="M78" s="581"/>
    </row>
    <row r="79" spans="1:15" ht="13.5" customHeight="1">
      <c r="A79" s="531"/>
      <c r="B79" s="534"/>
      <c r="C79" s="537"/>
      <c r="D79" s="494"/>
      <c r="E79" s="496" t="s">
        <v>205</v>
      </c>
      <c r="F79" s="498"/>
      <c r="G79" s="500" t="s">
        <v>1</v>
      </c>
      <c r="H79" s="502"/>
      <c r="I79" s="503"/>
      <c r="J79" s="503"/>
      <c r="K79" s="506" t="s">
        <v>210</v>
      </c>
      <c r="L79" s="508" t="str">
        <f>$L$10&amp;"　No.7"</f>
        <v>　No.7</v>
      </c>
      <c r="M79" s="509"/>
      <c r="N79" s="26">
        <f>F78*H78</f>
        <v>0</v>
      </c>
    </row>
    <row r="80" spans="1:15" ht="28.5" customHeight="1">
      <c r="A80" s="532"/>
      <c r="B80" s="535"/>
      <c r="C80" s="538"/>
      <c r="D80" s="495"/>
      <c r="E80" s="497"/>
      <c r="F80" s="499"/>
      <c r="G80" s="501"/>
      <c r="H80" s="504"/>
      <c r="I80" s="505"/>
      <c r="J80" s="505"/>
      <c r="K80" s="507"/>
      <c r="L80" s="510"/>
      <c r="M80" s="511"/>
      <c r="N80" s="26">
        <f>F79*H79</f>
        <v>0</v>
      </c>
      <c r="O80" s="8">
        <f>F79</f>
        <v>0</v>
      </c>
    </row>
    <row r="81" spans="1:15" ht="10.15" customHeight="1">
      <c r="A81" s="11"/>
      <c r="B81" s="11"/>
      <c r="C81" s="11"/>
      <c r="D81" s="11"/>
      <c r="E81" s="12"/>
      <c r="F81" s="13"/>
      <c r="G81" s="11"/>
      <c r="H81" s="11"/>
      <c r="I81" s="12"/>
      <c r="J81" s="12"/>
      <c r="K81" s="11"/>
      <c r="L81" s="11"/>
      <c r="M81" s="11"/>
    </row>
    <row r="82" spans="1:15" ht="10.15" customHeight="1">
      <c r="A82" s="14"/>
      <c r="B82" s="14"/>
      <c r="C82" s="14"/>
      <c r="D82" s="14"/>
      <c r="E82" s="15"/>
      <c r="F82" s="16"/>
      <c r="G82" s="14"/>
      <c r="H82" s="14"/>
      <c r="I82" s="15"/>
      <c r="J82" s="15"/>
      <c r="K82" s="14"/>
      <c r="L82" s="14"/>
      <c r="M82" s="14"/>
    </row>
    <row r="83" spans="1:15" ht="21" customHeight="1">
      <c r="A83" s="530" t="s">
        <v>198</v>
      </c>
      <c r="B83" s="533" t="s">
        <v>199</v>
      </c>
      <c r="C83" s="536" t="s">
        <v>209</v>
      </c>
      <c r="D83" s="539" t="s">
        <v>200</v>
      </c>
      <c r="E83" s="497" t="s">
        <v>201</v>
      </c>
      <c r="F83" s="524"/>
      <c r="G83" s="524"/>
      <c r="H83" s="524"/>
      <c r="I83" s="550" t="s">
        <v>202</v>
      </c>
      <c r="J83" s="545"/>
      <c r="K83" s="546"/>
      <c r="L83" s="541">
        <f>L3</f>
        <v>0</v>
      </c>
      <c r="M83" s="542"/>
    </row>
    <row r="84" spans="1:15" ht="21" customHeight="1">
      <c r="A84" s="531"/>
      <c r="B84" s="534"/>
      <c r="C84" s="537"/>
      <c r="D84" s="540"/>
      <c r="E84" s="549"/>
      <c r="F84" s="525"/>
      <c r="G84" s="525"/>
      <c r="H84" s="525"/>
      <c r="I84" s="551"/>
      <c r="J84" s="547"/>
      <c r="K84" s="548"/>
      <c r="L84" s="543">
        <f>B8</f>
        <v>0</v>
      </c>
      <c r="M84" s="544"/>
    </row>
    <row r="85" spans="1:15" ht="21" customHeight="1">
      <c r="A85" s="531"/>
      <c r="B85" s="534"/>
      <c r="C85" s="537"/>
      <c r="D85" s="494"/>
      <c r="E85" s="513" t="s">
        <v>203</v>
      </c>
      <c r="F85" s="515"/>
      <c r="G85" s="515"/>
      <c r="H85" s="515"/>
      <c r="I85" s="515"/>
      <c r="J85" s="513" t="s">
        <v>204</v>
      </c>
      <c r="K85" s="517"/>
      <c r="L85" s="580" t="str">
        <f>$B$9&amp;" 様"</f>
        <v xml:space="preserve"> 様</v>
      </c>
      <c r="M85" s="581"/>
    </row>
    <row r="86" spans="1:15" ht="21" customHeight="1">
      <c r="A86" s="531"/>
      <c r="B86" s="534"/>
      <c r="C86" s="537"/>
      <c r="D86" s="494"/>
      <c r="E86" s="514"/>
      <c r="F86" s="516"/>
      <c r="G86" s="516"/>
      <c r="H86" s="516"/>
      <c r="I86" s="516"/>
      <c r="J86" s="514"/>
      <c r="K86" s="518"/>
      <c r="L86" s="580"/>
      <c r="M86" s="581"/>
    </row>
    <row r="87" spans="1:15" ht="13.5" customHeight="1">
      <c r="A87" s="531"/>
      <c r="B87" s="534"/>
      <c r="C87" s="537"/>
      <c r="D87" s="494"/>
      <c r="E87" s="496" t="s">
        <v>205</v>
      </c>
      <c r="F87" s="498"/>
      <c r="G87" s="500" t="s">
        <v>1</v>
      </c>
      <c r="H87" s="502"/>
      <c r="I87" s="503"/>
      <c r="J87" s="503"/>
      <c r="K87" s="506" t="s">
        <v>210</v>
      </c>
      <c r="L87" s="508" t="str">
        <f>$L$10&amp;"　No.8"</f>
        <v>　No.8</v>
      </c>
      <c r="M87" s="509"/>
    </row>
    <row r="88" spans="1:15" ht="28.5" customHeight="1">
      <c r="A88" s="532"/>
      <c r="B88" s="535"/>
      <c r="C88" s="538"/>
      <c r="D88" s="495"/>
      <c r="E88" s="497"/>
      <c r="F88" s="499"/>
      <c r="G88" s="501"/>
      <c r="H88" s="504"/>
      <c r="I88" s="505"/>
      <c r="J88" s="505"/>
      <c r="K88" s="507"/>
      <c r="L88" s="510"/>
      <c r="M88" s="511"/>
      <c r="N88" s="26">
        <f>F87*H87</f>
        <v>0</v>
      </c>
      <c r="O88" s="8">
        <f>F87</f>
        <v>0</v>
      </c>
    </row>
    <row r="89" spans="1:15" ht="10.15" customHeight="1">
      <c r="A89" s="11"/>
      <c r="B89" s="11"/>
      <c r="C89" s="11"/>
      <c r="D89" s="11"/>
      <c r="E89" s="12"/>
      <c r="F89" s="13"/>
      <c r="G89" s="11"/>
      <c r="H89" s="11"/>
      <c r="I89" s="12"/>
      <c r="J89" s="12"/>
      <c r="K89" s="11"/>
      <c r="L89" s="11"/>
      <c r="M89" s="11"/>
    </row>
    <row r="90" spans="1:15" ht="10.15" customHeight="1">
      <c r="A90" s="14"/>
      <c r="B90" s="14"/>
      <c r="C90" s="14"/>
      <c r="D90" s="14"/>
      <c r="E90" s="15"/>
      <c r="F90" s="16"/>
      <c r="G90" s="14"/>
      <c r="H90" s="14"/>
      <c r="I90" s="15"/>
      <c r="J90" s="15"/>
      <c r="K90" s="14"/>
      <c r="L90" s="14"/>
      <c r="M90" s="14"/>
    </row>
    <row r="91" spans="1:15" ht="21" customHeight="1">
      <c r="A91" s="530" t="s">
        <v>198</v>
      </c>
      <c r="B91" s="533" t="s">
        <v>199</v>
      </c>
      <c r="C91" s="536" t="s">
        <v>209</v>
      </c>
      <c r="D91" s="539" t="s">
        <v>200</v>
      </c>
      <c r="E91" s="497" t="s">
        <v>201</v>
      </c>
      <c r="F91" s="524"/>
      <c r="G91" s="524"/>
      <c r="H91" s="524"/>
      <c r="I91" s="550" t="s">
        <v>202</v>
      </c>
      <c r="J91" s="545"/>
      <c r="K91" s="546"/>
      <c r="L91" s="541">
        <f>L3</f>
        <v>0</v>
      </c>
      <c r="M91" s="542"/>
    </row>
    <row r="92" spans="1:15" ht="21" customHeight="1">
      <c r="A92" s="531"/>
      <c r="B92" s="534"/>
      <c r="C92" s="537"/>
      <c r="D92" s="540"/>
      <c r="E92" s="549"/>
      <c r="F92" s="525"/>
      <c r="G92" s="525"/>
      <c r="H92" s="525"/>
      <c r="I92" s="551"/>
      <c r="J92" s="547"/>
      <c r="K92" s="548"/>
      <c r="L92" s="543">
        <f>B8</f>
        <v>0</v>
      </c>
      <c r="M92" s="544"/>
    </row>
    <row r="93" spans="1:15" ht="21" customHeight="1">
      <c r="A93" s="531"/>
      <c r="B93" s="534"/>
      <c r="C93" s="537"/>
      <c r="D93" s="494"/>
      <c r="E93" s="513" t="s">
        <v>203</v>
      </c>
      <c r="F93" s="515"/>
      <c r="G93" s="515"/>
      <c r="H93" s="515"/>
      <c r="I93" s="515"/>
      <c r="J93" s="513" t="s">
        <v>204</v>
      </c>
      <c r="K93" s="517"/>
      <c r="L93" s="580" t="str">
        <f>$B$9&amp;" 様"</f>
        <v xml:space="preserve"> 様</v>
      </c>
      <c r="M93" s="581"/>
    </row>
    <row r="94" spans="1:15" ht="21" customHeight="1">
      <c r="A94" s="531"/>
      <c r="B94" s="534"/>
      <c r="C94" s="537"/>
      <c r="D94" s="494"/>
      <c r="E94" s="514"/>
      <c r="F94" s="516"/>
      <c r="G94" s="516"/>
      <c r="H94" s="516"/>
      <c r="I94" s="516"/>
      <c r="J94" s="514"/>
      <c r="K94" s="518"/>
      <c r="L94" s="580"/>
      <c r="M94" s="581"/>
    </row>
    <row r="95" spans="1:15" ht="13.5" customHeight="1">
      <c r="A95" s="531"/>
      <c r="B95" s="534"/>
      <c r="C95" s="537"/>
      <c r="D95" s="494"/>
      <c r="E95" s="496" t="s">
        <v>205</v>
      </c>
      <c r="F95" s="498"/>
      <c r="G95" s="500" t="s">
        <v>1</v>
      </c>
      <c r="H95" s="502"/>
      <c r="I95" s="503"/>
      <c r="J95" s="503"/>
      <c r="K95" s="506" t="s">
        <v>210</v>
      </c>
      <c r="L95" s="508" t="str">
        <f>$L$10&amp;"　No.9"</f>
        <v>　No.9</v>
      </c>
      <c r="M95" s="509"/>
    </row>
    <row r="96" spans="1:15" ht="28.5" customHeight="1">
      <c r="A96" s="532"/>
      <c r="B96" s="535"/>
      <c r="C96" s="538"/>
      <c r="D96" s="495"/>
      <c r="E96" s="497"/>
      <c r="F96" s="499"/>
      <c r="G96" s="501"/>
      <c r="H96" s="504"/>
      <c r="I96" s="505"/>
      <c r="J96" s="505"/>
      <c r="K96" s="507"/>
      <c r="L96" s="510"/>
      <c r="M96" s="511"/>
      <c r="N96" s="26">
        <f>F95*H95</f>
        <v>0</v>
      </c>
      <c r="O96" s="8">
        <f>F95</f>
        <v>0</v>
      </c>
    </row>
    <row r="97" spans="1:15" ht="10.15" customHeight="1">
      <c r="A97" s="11"/>
      <c r="B97" s="11"/>
      <c r="C97" s="11"/>
      <c r="D97" s="11"/>
      <c r="E97" s="12"/>
      <c r="F97" s="13"/>
      <c r="G97" s="11"/>
      <c r="H97" s="11"/>
      <c r="I97" s="12"/>
      <c r="J97" s="12"/>
      <c r="K97" s="11"/>
      <c r="L97" s="11"/>
      <c r="M97" s="11"/>
    </row>
    <row r="98" spans="1:15" ht="10.15" customHeight="1">
      <c r="A98" s="14"/>
      <c r="B98" s="14"/>
      <c r="C98" s="14"/>
      <c r="D98" s="14"/>
      <c r="E98" s="15"/>
      <c r="F98" s="16"/>
      <c r="G98" s="14"/>
      <c r="H98" s="14"/>
      <c r="I98" s="15"/>
      <c r="J98" s="15"/>
      <c r="K98" s="14"/>
      <c r="L98" s="14"/>
      <c r="M98" s="14"/>
    </row>
    <row r="99" spans="1:15" ht="21" customHeight="1">
      <c r="A99" s="530" t="s">
        <v>198</v>
      </c>
      <c r="B99" s="533" t="s">
        <v>199</v>
      </c>
      <c r="C99" s="536" t="s">
        <v>209</v>
      </c>
      <c r="D99" s="539" t="s">
        <v>200</v>
      </c>
      <c r="E99" s="497" t="s">
        <v>201</v>
      </c>
      <c r="F99" s="524"/>
      <c r="G99" s="524"/>
      <c r="H99" s="524"/>
      <c r="I99" s="550" t="s">
        <v>202</v>
      </c>
      <c r="J99" s="545"/>
      <c r="K99" s="546"/>
      <c r="L99" s="541">
        <f>L3</f>
        <v>0</v>
      </c>
      <c r="M99" s="542"/>
    </row>
    <row r="100" spans="1:15" ht="21" customHeight="1">
      <c r="A100" s="531"/>
      <c r="B100" s="534"/>
      <c r="C100" s="537"/>
      <c r="D100" s="540"/>
      <c r="E100" s="549"/>
      <c r="F100" s="525"/>
      <c r="G100" s="525"/>
      <c r="H100" s="525"/>
      <c r="I100" s="551"/>
      <c r="J100" s="547"/>
      <c r="K100" s="548"/>
      <c r="L100" s="543">
        <f>B8</f>
        <v>0</v>
      </c>
      <c r="M100" s="544"/>
    </row>
    <row r="101" spans="1:15" ht="21" customHeight="1">
      <c r="A101" s="531"/>
      <c r="B101" s="534"/>
      <c r="C101" s="537"/>
      <c r="D101" s="494"/>
      <c r="E101" s="513" t="s">
        <v>203</v>
      </c>
      <c r="F101" s="515"/>
      <c r="G101" s="515"/>
      <c r="H101" s="515"/>
      <c r="I101" s="515"/>
      <c r="J101" s="513" t="s">
        <v>204</v>
      </c>
      <c r="K101" s="517"/>
      <c r="L101" s="580" t="str">
        <f>$B$9&amp;" 様"</f>
        <v xml:space="preserve"> 様</v>
      </c>
      <c r="M101" s="581"/>
    </row>
    <row r="102" spans="1:15" ht="21" customHeight="1">
      <c r="A102" s="531"/>
      <c r="B102" s="534"/>
      <c r="C102" s="537"/>
      <c r="D102" s="494"/>
      <c r="E102" s="514"/>
      <c r="F102" s="516"/>
      <c r="G102" s="516"/>
      <c r="H102" s="516"/>
      <c r="I102" s="516"/>
      <c r="J102" s="514"/>
      <c r="K102" s="518"/>
      <c r="L102" s="580"/>
      <c r="M102" s="581"/>
    </row>
    <row r="103" spans="1:15" ht="13.5" customHeight="1">
      <c r="A103" s="531"/>
      <c r="B103" s="534"/>
      <c r="C103" s="537"/>
      <c r="D103" s="494"/>
      <c r="E103" s="496" t="s">
        <v>205</v>
      </c>
      <c r="F103" s="498"/>
      <c r="G103" s="500" t="s">
        <v>1</v>
      </c>
      <c r="H103" s="502"/>
      <c r="I103" s="503"/>
      <c r="J103" s="503"/>
      <c r="K103" s="506" t="s">
        <v>210</v>
      </c>
      <c r="L103" s="508" t="str">
        <f>$L$10&amp;"　No.10"</f>
        <v>　No.10</v>
      </c>
      <c r="M103" s="509"/>
    </row>
    <row r="104" spans="1:15" ht="28.5" customHeight="1">
      <c r="A104" s="532"/>
      <c r="B104" s="535"/>
      <c r="C104" s="538"/>
      <c r="D104" s="495"/>
      <c r="E104" s="497"/>
      <c r="F104" s="499"/>
      <c r="G104" s="501"/>
      <c r="H104" s="504"/>
      <c r="I104" s="505"/>
      <c r="J104" s="505"/>
      <c r="K104" s="507"/>
      <c r="L104" s="510"/>
      <c r="M104" s="511"/>
      <c r="N104" s="26">
        <f>F103*H103</f>
        <v>0</v>
      </c>
      <c r="O104" s="8">
        <f>F103</f>
        <v>0</v>
      </c>
    </row>
    <row r="105" spans="1:15" ht="9.9499999999999993" customHeight="1">
      <c r="A105" s="574"/>
      <c r="B105" s="574"/>
      <c r="C105" s="574"/>
      <c r="D105" s="574"/>
      <c r="E105" s="574"/>
      <c r="F105" s="574"/>
      <c r="G105" s="574"/>
      <c r="H105" s="574"/>
      <c r="I105" s="574"/>
      <c r="J105" s="574"/>
      <c r="K105" s="574"/>
      <c r="L105" s="574"/>
      <c r="M105" s="574"/>
    </row>
    <row r="106" spans="1:15" ht="10.15" customHeight="1">
      <c r="A106" s="9"/>
      <c r="B106" s="9"/>
      <c r="C106" s="9"/>
      <c r="D106" s="10"/>
      <c r="E106" s="10"/>
      <c r="F106" s="10"/>
      <c r="G106" s="10"/>
      <c r="H106" s="10"/>
      <c r="I106" s="10"/>
      <c r="J106" s="10"/>
      <c r="K106" s="10"/>
      <c r="L106" s="9"/>
      <c r="M106" s="9"/>
    </row>
    <row r="107" spans="1:15" ht="21" customHeight="1">
      <c r="A107" s="530" t="s">
        <v>198</v>
      </c>
      <c r="B107" s="533" t="s">
        <v>199</v>
      </c>
      <c r="C107" s="536" t="s">
        <v>209</v>
      </c>
      <c r="D107" s="539" t="s">
        <v>200</v>
      </c>
      <c r="E107" s="497" t="s">
        <v>201</v>
      </c>
      <c r="F107" s="524"/>
      <c r="G107" s="524"/>
      <c r="H107" s="524"/>
      <c r="I107" s="550" t="s">
        <v>202</v>
      </c>
      <c r="J107" s="545"/>
      <c r="K107" s="546"/>
      <c r="L107" s="541">
        <f>L3</f>
        <v>0</v>
      </c>
      <c r="M107" s="542"/>
    </row>
    <row r="108" spans="1:15" ht="21" customHeight="1">
      <c r="A108" s="531"/>
      <c r="B108" s="534"/>
      <c r="C108" s="537"/>
      <c r="D108" s="540"/>
      <c r="E108" s="549"/>
      <c r="F108" s="525"/>
      <c r="G108" s="525"/>
      <c r="H108" s="525"/>
      <c r="I108" s="551"/>
      <c r="J108" s="547"/>
      <c r="K108" s="548"/>
      <c r="L108" s="543">
        <f>B8</f>
        <v>0</v>
      </c>
      <c r="M108" s="544"/>
    </row>
    <row r="109" spans="1:15" ht="21" customHeight="1">
      <c r="A109" s="531"/>
      <c r="B109" s="534"/>
      <c r="C109" s="537"/>
      <c r="D109" s="494"/>
      <c r="E109" s="513" t="s">
        <v>203</v>
      </c>
      <c r="F109" s="515"/>
      <c r="G109" s="515"/>
      <c r="H109" s="515"/>
      <c r="I109" s="515"/>
      <c r="J109" s="513" t="s">
        <v>204</v>
      </c>
      <c r="K109" s="517"/>
      <c r="L109" s="580" t="str">
        <f>$B$9&amp;" 様"</f>
        <v xml:space="preserve"> 様</v>
      </c>
      <c r="M109" s="581"/>
    </row>
    <row r="110" spans="1:15" ht="21" customHeight="1">
      <c r="A110" s="531"/>
      <c r="B110" s="534"/>
      <c r="C110" s="537"/>
      <c r="D110" s="494"/>
      <c r="E110" s="514"/>
      <c r="F110" s="516"/>
      <c r="G110" s="516"/>
      <c r="H110" s="516"/>
      <c r="I110" s="516"/>
      <c r="J110" s="514"/>
      <c r="K110" s="518"/>
      <c r="L110" s="580"/>
      <c r="M110" s="581"/>
    </row>
    <row r="111" spans="1:15" ht="13.5" customHeight="1">
      <c r="A111" s="531"/>
      <c r="B111" s="534"/>
      <c r="C111" s="537"/>
      <c r="D111" s="494"/>
      <c r="E111" s="496" t="s">
        <v>205</v>
      </c>
      <c r="F111" s="498"/>
      <c r="G111" s="500" t="s">
        <v>1</v>
      </c>
      <c r="H111" s="502"/>
      <c r="I111" s="503"/>
      <c r="J111" s="503"/>
      <c r="K111" s="506" t="s">
        <v>210</v>
      </c>
      <c r="L111" s="508" t="str">
        <f>$L$10&amp;"　No.11"</f>
        <v>　No.11</v>
      </c>
      <c r="M111" s="509"/>
    </row>
    <row r="112" spans="1:15" ht="28.5" customHeight="1">
      <c r="A112" s="532"/>
      <c r="B112" s="535"/>
      <c r="C112" s="538"/>
      <c r="D112" s="495"/>
      <c r="E112" s="497"/>
      <c r="F112" s="499"/>
      <c r="G112" s="501"/>
      <c r="H112" s="504"/>
      <c r="I112" s="505"/>
      <c r="J112" s="505"/>
      <c r="K112" s="507"/>
      <c r="L112" s="510"/>
      <c r="M112" s="511"/>
      <c r="N112" s="26">
        <f>F111*H111</f>
        <v>0</v>
      </c>
      <c r="O112" s="8">
        <f>F111</f>
        <v>0</v>
      </c>
    </row>
    <row r="113" spans="1:15" ht="10.15" customHeight="1">
      <c r="A113" s="11"/>
      <c r="B113" s="11"/>
      <c r="C113" s="11"/>
      <c r="D113" s="11"/>
      <c r="E113" s="12"/>
      <c r="F113" s="13"/>
      <c r="G113" s="11"/>
      <c r="H113" s="11"/>
      <c r="I113" s="12"/>
      <c r="J113" s="12"/>
      <c r="K113" s="11"/>
      <c r="L113" s="11"/>
      <c r="M113" s="11"/>
    </row>
    <row r="114" spans="1:15" ht="10.15" customHeight="1">
      <c r="A114" s="14"/>
      <c r="B114" s="14"/>
      <c r="C114" s="14"/>
      <c r="D114" s="14"/>
      <c r="E114" s="15"/>
      <c r="F114" s="16"/>
      <c r="G114" s="14"/>
      <c r="H114" s="14"/>
      <c r="I114" s="15"/>
      <c r="J114" s="15"/>
      <c r="K114" s="14"/>
      <c r="L114" s="14"/>
      <c r="M114" s="14"/>
    </row>
    <row r="115" spans="1:15" ht="21" customHeight="1">
      <c r="A115" s="530" t="s">
        <v>198</v>
      </c>
      <c r="B115" s="533" t="s">
        <v>199</v>
      </c>
      <c r="C115" s="536" t="s">
        <v>209</v>
      </c>
      <c r="D115" s="539" t="s">
        <v>200</v>
      </c>
      <c r="E115" s="497" t="s">
        <v>201</v>
      </c>
      <c r="F115" s="524"/>
      <c r="G115" s="524"/>
      <c r="H115" s="524"/>
      <c r="I115" s="550" t="s">
        <v>202</v>
      </c>
      <c r="J115" s="545"/>
      <c r="K115" s="546"/>
      <c r="L115" s="541">
        <f>L3</f>
        <v>0</v>
      </c>
      <c r="M115" s="542"/>
    </row>
    <row r="116" spans="1:15" ht="21" customHeight="1">
      <c r="A116" s="531"/>
      <c r="B116" s="534"/>
      <c r="C116" s="537"/>
      <c r="D116" s="540"/>
      <c r="E116" s="549"/>
      <c r="F116" s="525"/>
      <c r="G116" s="525"/>
      <c r="H116" s="525"/>
      <c r="I116" s="551"/>
      <c r="J116" s="547"/>
      <c r="K116" s="548"/>
      <c r="L116" s="543">
        <f>B8</f>
        <v>0</v>
      </c>
      <c r="M116" s="544"/>
    </row>
    <row r="117" spans="1:15" ht="21" customHeight="1">
      <c r="A117" s="531"/>
      <c r="B117" s="534"/>
      <c r="C117" s="537"/>
      <c r="D117" s="494"/>
      <c r="E117" s="513" t="s">
        <v>203</v>
      </c>
      <c r="F117" s="515"/>
      <c r="G117" s="515"/>
      <c r="H117" s="515"/>
      <c r="I117" s="515"/>
      <c r="J117" s="513" t="s">
        <v>204</v>
      </c>
      <c r="K117" s="517"/>
      <c r="L117" s="580" t="str">
        <f>$B$9&amp;" 様"</f>
        <v xml:space="preserve"> 様</v>
      </c>
      <c r="M117" s="581"/>
    </row>
    <row r="118" spans="1:15" ht="21" customHeight="1">
      <c r="A118" s="531"/>
      <c r="B118" s="534"/>
      <c r="C118" s="537"/>
      <c r="D118" s="494"/>
      <c r="E118" s="514"/>
      <c r="F118" s="516"/>
      <c r="G118" s="516"/>
      <c r="H118" s="516"/>
      <c r="I118" s="516"/>
      <c r="J118" s="514"/>
      <c r="K118" s="518"/>
      <c r="L118" s="580"/>
      <c r="M118" s="581"/>
    </row>
    <row r="119" spans="1:15" ht="13.5" customHeight="1">
      <c r="A119" s="531"/>
      <c r="B119" s="534"/>
      <c r="C119" s="537"/>
      <c r="D119" s="494"/>
      <c r="E119" s="496" t="s">
        <v>205</v>
      </c>
      <c r="F119" s="498"/>
      <c r="G119" s="500" t="s">
        <v>1</v>
      </c>
      <c r="H119" s="502"/>
      <c r="I119" s="503"/>
      <c r="J119" s="503"/>
      <c r="K119" s="506" t="s">
        <v>210</v>
      </c>
      <c r="L119" s="508" t="str">
        <f>$L$10&amp;"　No.12"</f>
        <v>　No.12</v>
      </c>
      <c r="M119" s="509"/>
    </row>
    <row r="120" spans="1:15" ht="28.5" customHeight="1">
      <c r="A120" s="532"/>
      <c r="B120" s="535"/>
      <c r="C120" s="538"/>
      <c r="D120" s="495"/>
      <c r="E120" s="497"/>
      <c r="F120" s="499"/>
      <c r="G120" s="501"/>
      <c r="H120" s="504"/>
      <c r="I120" s="505"/>
      <c r="J120" s="505"/>
      <c r="K120" s="507"/>
      <c r="L120" s="510"/>
      <c r="M120" s="511"/>
      <c r="N120" s="26">
        <f>F119*H119</f>
        <v>0</v>
      </c>
      <c r="O120" s="8">
        <f>F119</f>
        <v>0</v>
      </c>
    </row>
    <row r="121" spans="1:15" ht="10.15" customHeight="1">
      <c r="A121" s="11"/>
      <c r="B121" s="11"/>
      <c r="C121" s="11"/>
      <c r="D121" s="11"/>
      <c r="E121" s="12"/>
      <c r="F121" s="13"/>
      <c r="G121" s="11"/>
      <c r="H121" s="11"/>
      <c r="I121" s="12"/>
      <c r="J121" s="12"/>
      <c r="K121" s="11"/>
      <c r="L121" s="11"/>
      <c r="M121" s="11"/>
    </row>
    <row r="122" spans="1:15" ht="10.15" customHeight="1">
      <c r="A122" s="14"/>
      <c r="B122" s="14"/>
      <c r="C122" s="14"/>
      <c r="D122" s="14"/>
      <c r="E122" s="15"/>
      <c r="F122" s="16"/>
      <c r="G122" s="14"/>
      <c r="H122" s="14"/>
      <c r="I122" s="15"/>
      <c r="J122" s="15"/>
      <c r="K122" s="14"/>
      <c r="L122" s="14"/>
      <c r="M122" s="14"/>
    </row>
    <row r="123" spans="1:15" ht="21" customHeight="1">
      <c r="A123" s="530" t="s">
        <v>198</v>
      </c>
      <c r="B123" s="533" t="s">
        <v>199</v>
      </c>
      <c r="C123" s="536" t="s">
        <v>209</v>
      </c>
      <c r="D123" s="539" t="s">
        <v>200</v>
      </c>
      <c r="E123" s="497" t="s">
        <v>201</v>
      </c>
      <c r="F123" s="524"/>
      <c r="G123" s="524"/>
      <c r="H123" s="524"/>
      <c r="I123" s="550" t="s">
        <v>202</v>
      </c>
      <c r="J123" s="545"/>
      <c r="K123" s="546"/>
      <c r="L123" s="541">
        <f>L3</f>
        <v>0</v>
      </c>
      <c r="M123" s="542"/>
    </row>
    <row r="124" spans="1:15" ht="21" customHeight="1">
      <c r="A124" s="531"/>
      <c r="B124" s="534"/>
      <c r="C124" s="537"/>
      <c r="D124" s="540"/>
      <c r="E124" s="549"/>
      <c r="F124" s="525"/>
      <c r="G124" s="525"/>
      <c r="H124" s="525"/>
      <c r="I124" s="551"/>
      <c r="J124" s="547"/>
      <c r="K124" s="548"/>
      <c r="L124" s="543">
        <f>B8</f>
        <v>0</v>
      </c>
      <c r="M124" s="544"/>
    </row>
    <row r="125" spans="1:15" ht="21" customHeight="1">
      <c r="A125" s="531"/>
      <c r="B125" s="534"/>
      <c r="C125" s="537"/>
      <c r="D125" s="494"/>
      <c r="E125" s="513" t="s">
        <v>203</v>
      </c>
      <c r="F125" s="515"/>
      <c r="G125" s="515"/>
      <c r="H125" s="515"/>
      <c r="I125" s="515"/>
      <c r="J125" s="513" t="s">
        <v>204</v>
      </c>
      <c r="K125" s="517"/>
      <c r="L125" s="580" t="str">
        <f>$B$9&amp;" 様"</f>
        <v xml:space="preserve"> 様</v>
      </c>
      <c r="M125" s="581"/>
    </row>
    <row r="126" spans="1:15" ht="21" customHeight="1">
      <c r="A126" s="531"/>
      <c r="B126" s="534"/>
      <c r="C126" s="537"/>
      <c r="D126" s="494"/>
      <c r="E126" s="514"/>
      <c r="F126" s="516"/>
      <c r="G126" s="516"/>
      <c r="H126" s="516"/>
      <c r="I126" s="516"/>
      <c r="J126" s="514"/>
      <c r="K126" s="518"/>
      <c r="L126" s="580"/>
      <c r="M126" s="581"/>
    </row>
    <row r="127" spans="1:15" ht="13.5" customHeight="1">
      <c r="A127" s="531"/>
      <c r="B127" s="534"/>
      <c r="C127" s="537"/>
      <c r="D127" s="494"/>
      <c r="E127" s="496" t="s">
        <v>205</v>
      </c>
      <c r="F127" s="498"/>
      <c r="G127" s="500" t="s">
        <v>1</v>
      </c>
      <c r="H127" s="502"/>
      <c r="I127" s="503"/>
      <c r="J127" s="503"/>
      <c r="K127" s="506" t="s">
        <v>210</v>
      </c>
      <c r="L127" s="508" t="str">
        <f>$L$10&amp;"　No.13"</f>
        <v>　No.13</v>
      </c>
      <c r="M127" s="509"/>
    </row>
    <row r="128" spans="1:15" ht="28.5" customHeight="1">
      <c r="A128" s="532"/>
      <c r="B128" s="535"/>
      <c r="C128" s="538"/>
      <c r="D128" s="495"/>
      <c r="E128" s="497"/>
      <c r="F128" s="499"/>
      <c r="G128" s="501"/>
      <c r="H128" s="504"/>
      <c r="I128" s="505"/>
      <c r="J128" s="505"/>
      <c r="K128" s="507"/>
      <c r="L128" s="510"/>
      <c r="M128" s="511"/>
      <c r="N128" s="26">
        <f>F127*H127</f>
        <v>0</v>
      </c>
      <c r="O128" s="8">
        <f>F127</f>
        <v>0</v>
      </c>
    </row>
    <row r="129" spans="1:15" ht="10.15" customHeight="1">
      <c r="A129" s="11"/>
      <c r="B129" s="11"/>
      <c r="C129" s="11"/>
      <c r="D129" s="11"/>
      <c r="E129" s="12"/>
      <c r="F129" s="13"/>
      <c r="G129" s="11"/>
      <c r="H129" s="11"/>
      <c r="I129" s="12"/>
      <c r="J129" s="12"/>
      <c r="K129" s="11"/>
      <c r="L129" s="11"/>
      <c r="M129" s="11"/>
    </row>
    <row r="130" spans="1:15" ht="10.15" customHeight="1">
      <c r="A130" s="14"/>
      <c r="B130" s="14"/>
      <c r="C130" s="14"/>
      <c r="D130" s="14"/>
      <c r="E130" s="15"/>
      <c r="F130" s="16"/>
      <c r="G130" s="14"/>
      <c r="H130" s="14"/>
      <c r="I130" s="15"/>
      <c r="J130" s="15"/>
      <c r="K130" s="14"/>
      <c r="L130" s="14"/>
      <c r="M130" s="14"/>
    </row>
    <row r="131" spans="1:15" ht="21" customHeight="1">
      <c r="A131" s="530" t="s">
        <v>198</v>
      </c>
      <c r="B131" s="533" t="s">
        <v>199</v>
      </c>
      <c r="C131" s="536" t="s">
        <v>209</v>
      </c>
      <c r="D131" s="539" t="s">
        <v>200</v>
      </c>
      <c r="E131" s="497" t="s">
        <v>201</v>
      </c>
      <c r="F131" s="524"/>
      <c r="G131" s="524"/>
      <c r="H131" s="524"/>
      <c r="I131" s="550" t="s">
        <v>202</v>
      </c>
      <c r="J131" s="545"/>
      <c r="K131" s="546"/>
      <c r="L131" s="541">
        <f>L3</f>
        <v>0</v>
      </c>
      <c r="M131" s="542"/>
    </row>
    <row r="132" spans="1:15" ht="21" customHeight="1">
      <c r="A132" s="531"/>
      <c r="B132" s="534"/>
      <c r="C132" s="537"/>
      <c r="D132" s="540"/>
      <c r="E132" s="549"/>
      <c r="F132" s="525"/>
      <c r="G132" s="525"/>
      <c r="H132" s="525"/>
      <c r="I132" s="551"/>
      <c r="J132" s="547"/>
      <c r="K132" s="548"/>
      <c r="L132" s="543">
        <f>B8</f>
        <v>0</v>
      </c>
      <c r="M132" s="544"/>
    </row>
    <row r="133" spans="1:15" ht="21" customHeight="1">
      <c r="A133" s="531"/>
      <c r="B133" s="534"/>
      <c r="C133" s="537"/>
      <c r="D133" s="494"/>
      <c r="E133" s="513" t="s">
        <v>203</v>
      </c>
      <c r="F133" s="515"/>
      <c r="G133" s="515"/>
      <c r="H133" s="515"/>
      <c r="I133" s="515"/>
      <c r="J133" s="513" t="s">
        <v>204</v>
      </c>
      <c r="K133" s="517"/>
      <c r="L133" s="580" t="str">
        <f>$B$9&amp;" 様"</f>
        <v xml:space="preserve"> 様</v>
      </c>
      <c r="M133" s="581"/>
    </row>
    <row r="134" spans="1:15" ht="21" customHeight="1">
      <c r="A134" s="531"/>
      <c r="B134" s="534"/>
      <c r="C134" s="537"/>
      <c r="D134" s="494"/>
      <c r="E134" s="514"/>
      <c r="F134" s="516"/>
      <c r="G134" s="516"/>
      <c r="H134" s="516"/>
      <c r="I134" s="516"/>
      <c r="J134" s="514"/>
      <c r="K134" s="518"/>
      <c r="L134" s="580"/>
      <c r="M134" s="581"/>
    </row>
    <row r="135" spans="1:15" ht="13.5" customHeight="1">
      <c r="A135" s="531"/>
      <c r="B135" s="534"/>
      <c r="C135" s="537"/>
      <c r="D135" s="494"/>
      <c r="E135" s="496" t="s">
        <v>205</v>
      </c>
      <c r="F135" s="498"/>
      <c r="G135" s="500" t="s">
        <v>1</v>
      </c>
      <c r="H135" s="502"/>
      <c r="I135" s="503"/>
      <c r="J135" s="503"/>
      <c r="K135" s="506" t="s">
        <v>210</v>
      </c>
      <c r="L135" s="508" t="str">
        <f>$L$10&amp;"　No.14"</f>
        <v>　No.14</v>
      </c>
      <c r="M135" s="509"/>
    </row>
    <row r="136" spans="1:15" ht="28.5" customHeight="1">
      <c r="A136" s="532"/>
      <c r="B136" s="535"/>
      <c r="C136" s="538"/>
      <c r="D136" s="495"/>
      <c r="E136" s="497"/>
      <c r="F136" s="499"/>
      <c r="G136" s="501"/>
      <c r="H136" s="504"/>
      <c r="I136" s="505"/>
      <c r="J136" s="505"/>
      <c r="K136" s="507"/>
      <c r="L136" s="510"/>
      <c r="M136" s="511"/>
      <c r="N136" s="26">
        <f>F135*H135</f>
        <v>0</v>
      </c>
      <c r="O136" s="8">
        <f>F135</f>
        <v>0</v>
      </c>
    </row>
    <row r="137" spans="1:15" ht="10.15" customHeight="1">
      <c r="A137" s="11"/>
      <c r="B137" s="11"/>
      <c r="C137" s="11"/>
      <c r="D137" s="11"/>
      <c r="E137" s="12"/>
      <c r="F137" s="13"/>
      <c r="G137" s="11"/>
      <c r="H137" s="11"/>
      <c r="I137" s="12"/>
      <c r="J137" s="12"/>
      <c r="K137" s="11"/>
      <c r="L137" s="11"/>
      <c r="M137" s="11"/>
    </row>
    <row r="138" spans="1:15" ht="10.15" customHeight="1">
      <c r="A138" s="14"/>
      <c r="B138" s="14"/>
      <c r="C138" s="14"/>
      <c r="D138" s="14"/>
      <c r="E138" s="15"/>
      <c r="F138" s="16"/>
      <c r="G138" s="14"/>
      <c r="H138" s="14"/>
      <c r="I138" s="15"/>
      <c r="J138" s="15"/>
      <c r="K138" s="14"/>
      <c r="L138" s="14"/>
      <c r="M138" s="14"/>
    </row>
    <row r="139" spans="1:15" ht="21" customHeight="1">
      <c r="A139" s="530" t="s">
        <v>198</v>
      </c>
      <c r="B139" s="533" t="s">
        <v>199</v>
      </c>
      <c r="C139" s="536" t="s">
        <v>209</v>
      </c>
      <c r="D139" s="539" t="s">
        <v>200</v>
      </c>
      <c r="E139" s="497" t="s">
        <v>201</v>
      </c>
      <c r="F139" s="524"/>
      <c r="G139" s="524"/>
      <c r="H139" s="524"/>
      <c r="I139" s="550" t="s">
        <v>202</v>
      </c>
      <c r="J139" s="545"/>
      <c r="K139" s="546"/>
      <c r="L139" s="541">
        <f>L3</f>
        <v>0</v>
      </c>
      <c r="M139" s="542"/>
    </row>
    <row r="140" spans="1:15" ht="21" customHeight="1">
      <c r="A140" s="531"/>
      <c r="B140" s="534"/>
      <c r="C140" s="537"/>
      <c r="D140" s="539"/>
      <c r="E140" s="549"/>
      <c r="F140" s="525"/>
      <c r="G140" s="525"/>
      <c r="H140" s="525"/>
      <c r="I140" s="551"/>
      <c r="J140" s="547"/>
      <c r="K140" s="548"/>
      <c r="L140" s="543">
        <f>B8</f>
        <v>0</v>
      </c>
      <c r="M140" s="544"/>
    </row>
    <row r="141" spans="1:15" ht="21" customHeight="1">
      <c r="A141" s="531"/>
      <c r="B141" s="534"/>
      <c r="C141" s="537"/>
      <c r="D141" s="539"/>
      <c r="E141" s="513" t="s">
        <v>203</v>
      </c>
      <c r="F141" s="515"/>
      <c r="G141" s="515"/>
      <c r="H141" s="515"/>
      <c r="I141" s="515"/>
      <c r="J141" s="513" t="s">
        <v>204</v>
      </c>
      <c r="K141" s="517"/>
      <c r="L141" s="580" t="str">
        <f>$B$9&amp;" 様"</f>
        <v xml:space="preserve"> 様</v>
      </c>
      <c r="M141" s="581"/>
    </row>
    <row r="142" spans="1:15" ht="21" customHeight="1">
      <c r="A142" s="531"/>
      <c r="B142" s="534"/>
      <c r="C142" s="537"/>
      <c r="D142" s="539"/>
      <c r="E142" s="514"/>
      <c r="F142" s="516"/>
      <c r="G142" s="516"/>
      <c r="H142" s="516"/>
      <c r="I142" s="516"/>
      <c r="J142" s="514"/>
      <c r="K142" s="518"/>
      <c r="L142" s="580"/>
      <c r="M142" s="581"/>
    </row>
    <row r="143" spans="1:15" ht="13.5" customHeight="1">
      <c r="A143" s="531"/>
      <c r="B143" s="534"/>
      <c r="C143" s="537"/>
      <c r="D143" s="539"/>
      <c r="E143" s="496" t="s">
        <v>205</v>
      </c>
      <c r="F143" s="498"/>
      <c r="G143" s="500" t="s">
        <v>1</v>
      </c>
      <c r="H143" s="502"/>
      <c r="I143" s="503"/>
      <c r="J143" s="503"/>
      <c r="K143" s="506" t="s">
        <v>210</v>
      </c>
      <c r="L143" s="508" t="str">
        <f>$L$10&amp;"　No.15"</f>
        <v>　No.15</v>
      </c>
      <c r="M143" s="509"/>
    </row>
    <row r="144" spans="1:15" ht="28.5" customHeight="1">
      <c r="A144" s="532"/>
      <c r="B144" s="535"/>
      <c r="C144" s="538"/>
      <c r="D144" s="539"/>
      <c r="E144" s="497"/>
      <c r="F144" s="499"/>
      <c r="G144" s="501"/>
      <c r="H144" s="504"/>
      <c r="I144" s="505"/>
      <c r="J144" s="505"/>
      <c r="K144" s="507"/>
      <c r="L144" s="510"/>
      <c r="M144" s="511"/>
      <c r="N144" s="26">
        <f>F143*H143</f>
        <v>0</v>
      </c>
      <c r="O144" s="8">
        <f>F143</f>
        <v>0</v>
      </c>
    </row>
    <row r="145" spans="1:15" ht="9.9499999999999993" customHeight="1">
      <c r="A145" s="573"/>
      <c r="B145" s="573"/>
      <c r="C145" s="573"/>
      <c r="D145" s="573"/>
      <c r="E145" s="573"/>
      <c r="F145" s="573"/>
      <c r="G145" s="573"/>
      <c r="H145" s="573"/>
      <c r="I145" s="573"/>
      <c r="J145" s="573"/>
      <c r="K145" s="573"/>
      <c r="L145" s="573"/>
      <c r="M145" s="573"/>
    </row>
    <row r="146" spans="1:15" ht="10.15" customHeight="1">
      <c r="A146" s="9"/>
      <c r="B146" s="9"/>
      <c r="C146" s="9"/>
      <c r="D146" s="9"/>
      <c r="E146" s="9"/>
      <c r="F146" s="9"/>
      <c r="G146" s="9"/>
      <c r="H146" s="9"/>
      <c r="I146" s="9"/>
      <c r="J146" s="9"/>
      <c r="K146" s="9"/>
      <c r="L146" s="9"/>
      <c r="M146" s="9"/>
    </row>
    <row r="147" spans="1:15" ht="21" customHeight="1">
      <c r="A147" s="530" t="s">
        <v>198</v>
      </c>
      <c r="B147" s="533" t="s">
        <v>199</v>
      </c>
      <c r="C147" s="536" t="s">
        <v>209</v>
      </c>
      <c r="D147" s="539" t="s">
        <v>200</v>
      </c>
      <c r="E147" s="497" t="s">
        <v>201</v>
      </c>
      <c r="F147" s="524"/>
      <c r="G147" s="524"/>
      <c r="H147" s="524"/>
      <c r="I147" s="550" t="s">
        <v>202</v>
      </c>
      <c r="J147" s="545"/>
      <c r="K147" s="546"/>
      <c r="L147" s="541">
        <f>L3</f>
        <v>0</v>
      </c>
      <c r="M147" s="542"/>
    </row>
    <row r="148" spans="1:15" ht="21" customHeight="1">
      <c r="A148" s="531"/>
      <c r="B148" s="534"/>
      <c r="C148" s="537"/>
      <c r="D148" s="540"/>
      <c r="E148" s="549"/>
      <c r="F148" s="525"/>
      <c r="G148" s="525"/>
      <c r="H148" s="525"/>
      <c r="I148" s="551"/>
      <c r="J148" s="547"/>
      <c r="K148" s="548"/>
      <c r="L148" s="543">
        <f>B8</f>
        <v>0</v>
      </c>
      <c r="M148" s="544"/>
    </row>
    <row r="149" spans="1:15" ht="21" customHeight="1">
      <c r="A149" s="531"/>
      <c r="B149" s="534"/>
      <c r="C149" s="537"/>
      <c r="D149" s="494"/>
      <c r="E149" s="513" t="s">
        <v>203</v>
      </c>
      <c r="F149" s="515"/>
      <c r="G149" s="515"/>
      <c r="H149" s="515"/>
      <c r="I149" s="515"/>
      <c r="J149" s="513" t="s">
        <v>204</v>
      </c>
      <c r="K149" s="517"/>
      <c r="L149" s="580" t="str">
        <f>$B$9&amp;" 様"</f>
        <v xml:space="preserve"> 様</v>
      </c>
      <c r="M149" s="581"/>
    </row>
    <row r="150" spans="1:15" ht="21" customHeight="1">
      <c r="A150" s="531"/>
      <c r="B150" s="534"/>
      <c r="C150" s="537"/>
      <c r="D150" s="494"/>
      <c r="E150" s="514"/>
      <c r="F150" s="516"/>
      <c r="G150" s="516"/>
      <c r="H150" s="516"/>
      <c r="I150" s="516"/>
      <c r="J150" s="514"/>
      <c r="K150" s="518"/>
      <c r="L150" s="580"/>
      <c r="M150" s="581"/>
    </row>
    <row r="151" spans="1:15" ht="13.5" customHeight="1">
      <c r="A151" s="531"/>
      <c r="B151" s="534"/>
      <c r="C151" s="537"/>
      <c r="D151" s="494"/>
      <c r="E151" s="496" t="s">
        <v>205</v>
      </c>
      <c r="F151" s="498"/>
      <c r="G151" s="500" t="s">
        <v>1</v>
      </c>
      <c r="H151" s="502"/>
      <c r="I151" s="503"/>
      <c r="J151" s="503"/>
      <c r="K151" s="506" t="s">
        <v>210</v>
      </c>
      <c r="L151" s="508" t="str">
        <f>$L$10&amp;"　No.16"</f>
        <v>　No.16</v>
      </c>
      <c r="M151" s="509"/>
    </row>
    <row r="152" spans="1:15" ht="28.5" customHeight="1">
      <c r="A152" s="532"/>
      <c r="B152" s="535"/>
      <c r="C152" s="538"/>
      <c r="D152" s="495"/>
      <c r="E152" s="497"/>
      <c r="F152" s="499"/>
      <c r="G152" s="501"/>
      <c r="H152" s="504"/>
      <c r="I152" s="505"/>
      <c r="J152" s="505"/>
      <c r="K152" s="507"/>
      <c r="L152" s="510"/>
      <c r="M152" s="511"/>
      <c r="N152" s="26">
        <f>F151*H151</f>
        <v>0</v>
      </c>
      <c r="O152" s="8">
        <f>F151</f>
        <v>0</v>
      </c>
    </row>
    <row r="153" spans="1:15" ht="10.15" customHeight="1">
      <c r="A153" s="11"/>
      <c r="B153" s="11"/>
      <c r="C153" s="11"/>
      <c r="D153" s="11"/>
      <c r="E153" s="12"/>
      <c r="F153" s="13"/>
      <c r="G153" s="11"/>
      <c r="H153" s="11"/>
      <c r="I153" s="12"/>
      <c r="J153" s="12"/>
      <c r="K153" s="11"/>
      <c r="L153" s="11"/>
      <c r="M153" s="11"/>
    </row>
    <row r="154" spans="1:15" ht="10.15" customHeight="1">
      <c r="A154" s="14"/>
      <c r="B154" s="14"/>
      <c r="C154" s="14"/>
      <c r="D154" s="14"/>
      <c r="E154" s="15"/>
      <c r="F154" s="16"/>
      <c r="G154" s="14"/>
      <c r="H154" s="14"/>
      <c r="I154" s="15"/>
      <c r="J154" s="15"/>
      <c r="K154" s="14"/>
      <c r="L154" s="14"/>
      <c r="M154" s="14"/>
    </row>
    <row r="155" spans="1:15" ht="21" customHeight="1">
      <c r="A155" s="530" t="s">
        <v>198</v>
      </c>
      <c r="B155" s="533" t="s">
        <v>199</v>
      </c>
      <c r="C155" s="536" t="s">
        <v>209</v>
      </c>
      <c r="D155" s="539" t="s">
        <v>200</v>
      </c>
      <c r="E155" s="497" t="s">
        <v>201</v>
      </c>
      <c r="F155" s="524"/>
      <c r="G155" s="524"/>
      <c r="H155" s="524"/>
      <c r="I155" s="550" t="s">
        <v>202</v>
      </c>
      <c r="J155" s="545"/>
      <c r="K155" s="546"/>
      <c r="L155" s="541">
        <f>L3</f>
        <v>0</v>
      </c>
      <c r="M155" s="542"/>
    </row>
    <row r="156" spans="1:15" ht="21" customHeight="1">
      <c r="A156" s="531"/>
      <c r="B156" s="534"/>
      <c r="C156" s="537"/>
      <c r="D156" s="540"/>
      <c r="E156" s="549"/>
      <c r="F156" s="525"/>
      <c r="G156" s="525"/>
      <c r="H156" s="525"/>
      <c r="I156" s="551"/>
      <c r="J156" s="547"/>
      <c r="K156" s="548"/>
      <c r="L156" s="543">
        <f>B8</f>
        <v>0</v>
      </c>
      <c r="M156" s="544"/>
    </row>
    <row r="157" spans="1:15" ht="21" customHeight="1">
      <c r="A157" s="531"/>
      <c r="B157" s="534"/>
      <c r="C157" s="537"/>
      <c r="D157" s="494"/>
      <c r="E157" s="513" t="s">
        <v>203</v>
      </c>
      <c r="F157" s="515"/>
      <c r="G157" s="515"/>
      <c r="H157" s="515"/>
      <c r="I157" s="515"/>
      <c r="J157" s="513" t="s">
        <v>204</v>
      </c>
      <c r="K157" s="517"/>
      <c r="L157" s="580" t="str">
        <f>$B$9&amp;" 様"</f>
        <v xml:space="preserve"> 様</v>
      </c>
      <c r="M157" s="581"/>
    </row>
    <row r="158" spans="1:15" ht="21" customHeight="1">
      <c r="A158" s="531"/>
      <c r="B158" s="534"/>
      <c r="C158" s="537"/>
      <c r="D158" s="494"/>
      <c r="E158" s="514"/>
      <c r="F158" s="516"/>
      <c r="G158" s="516"/>
      <c r="H158" s="516"/>
      <c r="I158" s="516"/>
      <c r="J158" s="514"/>
      <c r="K158" s="518"/>
      <c r="L158" s="580"/>
      <c r="M158" s="581"/>
    </row>
    <row r="159" spans="1:15" ht="13.5" customHeight="1">
      <c r="A159" s="531"/>
      <c r="B159" s="534"/>
      <c r="C159" s="537"/>
      <c r="D159" s="494"/>
      <c r="E159" s="496" t="s">
        <v>205</v>
      </c>
      <c r="F159" s="498"/>
      <c r="G159" s="500" t="s">
        <v>1</v>
      </c>
      <c r="H159" s="502"/>
      <c r="I159" s="503"/>
      <c r="J159" s="503"/>
      <c r="K159" s="506" t="s">
        <v>210</v>
      </c>
      <c r="L159" s="508" t="str">
        <f>$L$10&amp;"　No.17"</f>
        <v>　No.17</v>
      </c>
      <c r="M159" s="509"/>
    </row>
    <row r="160" spans="1:15" ht="28.5" customHeight="1">
      <c r="A160" s="532"/>
      <c r="B160" s="535"/>
      <c r="C160" s="538"/>
      <c r="D160" s="495"/>
      <c r="E160" s="497"/>
      <c r="F160" s="499"/>
      <c r="G160" s="501"/>
      <c r="H160" s="504"/>
      <c r="I160" s="505"/>
      <c r="J160" s="505"/>
      <c r="K160" s="507"/>
      <c r="L160" s="510"/>
      <c r="M160" s="511"/>
      <c r="N160" s="26">
        <f>F159*H159</f>
        <v>0</v>
      </c>
      <c r="O160" s="8">
        <f>F159</f>
        <v>0</v>
      </c>
    </row>
    <row r="161" spans="1:15" ht="10.15" customHeight="1">
      <c r="A161" s="11"/>
      <c r="B161" s="11"/>
      <c r="C161" s="11"/>
      <c r="D161" s="11"/>
      <c r="E161" s="12"/>
      <c r="F161" s="13"/>
      <c r="G161" s="11"/>
      <c r="H161" s="11"/>
      <c r="I161" s="12"/>
      <c r="J161" s="12"/>
      <c r="K161" s="11"/>
      <c r="L161" s="11"/>
      <c r="M161" s="11"/>
    </row>
    <row r="162" spans="1:15" ht="10.15" customHeight="1">
      <c r="A162" s="14"/>
      <c r="B162" s="14"/>
      <c r="C162" s="14"/>
      <c r="D162" s="14"/>
      <c r="E162" s="15"/>
      <c r="F162" s="16"/>
      <c r="G162" s="14"/>
      <c r="H162" s="14"/>
      <c r="I162" s="15"/>
      <c r="J162" s="15"/>
      <c r="K162" s="14"/>
      <c r="L162" s="14"/>
      <c r="M162" s="14"/>
    </row>
    <row r="163" spans="1:15" ht="21" customHeight="1">
      <c r="A163" s="530" t="s">
        <v>198</v>
      </c>
      <c r="B163" s="533" t="s">
        <v>199</v>
      </c>
      <c r="C163" s="536" t="s">
        <v>209</v>
      </c>
      <c r="D163" s="539" t="s">
        <v>200</v>
      </c>
      <c r="E163" s="497" t="s">
        <v>201</v>
      </c>
      <c r="F163" s="524"/>
      <c r="G163" s="524"/>
      <c r="H163" s="524"/>
      <c r="I163" s="550" t="s">
        <v>202</v>
      </c>
      <c r="J163" s="545"/>
      <c r="K163" s="546"/>
      <c r="L163" s="541">
        <f>L3</f>
        <v>0</v>
      </c>
      <c r="M163" s="542"/>
    </row>
    <row r="164" spans="1:15" ht="21" customHeight="1">
      <c r="A164" s="531"/>
      <c r="B164" s="534"/>
      <c r="C164" s="537"/>
      <c r="D164" s="540"/>
      <c r="E164" s="549"/>
      <c r="F164" s="525"/>
      <c r="G164" s="525"/>
      <c r="H164" s="525"/>
      <c r="I164" s="551"/>
      <c r="J164" s="547"/>
      <c r="K164" s="548"/>
      <c r="L164" s="543">
        <f>B8</f>
        <v>0</v>
      </c>
      <c r="M164" s="544"/>
    </row>
    <row r="165" spans="1:15" ht="21" customHeight="1">
      <c r="A165" s="531"/>
      <c r="B165" s="534"/>
      <c r="C165" s="537"/>
      <c r="D165" s="494"/>
      <c r="E165" s="513" t="s">
        <v>203</v>
      </c>
      <c r="F165" s="515"/>
      <c r="G165" s="515"/>
      <c r="H165" s="515"/>
      <c r="I165" s="515"/>
      <c r="J165" s="513" t="s">
        <v>204</v>
      </c>
      <c r="K165" s="517"/>
      <c r="L165" s="580" t="str">
        <f>$B$9&amp;" 様"</f>
        <v xml:space="preserve"> 様</v>
      </c>
      <c r="M165" s="581"/>
    </row>
    <row r="166" spans="1:15" ht="21" customHeight="1">
      <c r="A166" s="531"/>
      <c r="B166" s="534"/>
      <c r="C166" s="537"/>
      <c r="D166" s="494"/>
      <c r="E166" s="514"/>
      <c r="F166" s="516"/>
      <c r="G166" s="516"/>
      <c r="H166" s="516"/>
      <c r="I166" s="516"/>
      <c r="J166" s="514"/>
      <c r="K166" s="518"/>
      <c r="L166" s="580"/>
      <c r="M166" s="581"/>
    </row>
    <row r="167" spans="1:15" ht="13.5" customHeight="1">
      <c r="A167" s="531"/>
      <c r="B167" s="534"/>
      <c r="C167" s="537"/>
      <c r="D167" s="494"/>
      <c r="E167" s="496" t="s">
        <v>205</v>
      </c>
      <c r="F167" s="498"/>
      <c r="G167" s="500" t="s">
        <v>1</v>
      </c>
      <c r="H167" s="502"/>
      <c r="I167" s="503"/>
      <c r="J167" s="503"/>
      <c r="K167" s="506" t="s">
        <v>210</v>
      </c>
      <c r="L167" s="508" t="str">
        <f>$L$10&amp;"　No.18"</f>
        <v>　No.18</v>
      </c>
      <c r="M167" s="509"/>
    </row>
    <row r="168" spans="1:15" ht="28.5" customHeight="1">
      <c r="A168" s="532"/>
      <c r="B168" s="535"/>
      <c r="C168" s="538"/>
      <c r="D168" s="495"/>
      <c r="E168" s="497"/>
      <c r="F168" s="499"/>
      <c r="G168" s="501"/>
      <c r="H168" s="504"/>
      <c r="I168" s="505"/>
      <c r="J168" s="505"/>
      <c r="K168" s="507"/>
      <c r="L168" s="510"/>
      <c r="M168" s="511"/>
      <c r="N168" s="26">
        <f>F167*H167</f>
        <v>0</v>
      </c>
      <c r="O168" s="8">
        <f>F167</f>
        <v>0</v>
      </c>
    </row>
    <row r="169" spans="1:15" ht="10.15" customHeight="1">
      <c r="A169" s="11"/>
      <c r="B169" s="11"/>
      <c r="C169" s="11"/>
      <c r="D169" s="11"/>
      <c r="E169" s="12"/>
      <c r="F169" s="13"/>
      <c r="G169" s="11"/>
      <c r="H169" s="11"/>
      <c r="I169" s="12"/>
      <c r="J169" s="12"/>
      <c r="K169" s="11"/>
      <c r="L169" s="11"/>
      <c r="M169" s="11"/>
    </row>
    <row r="170" spans="1:15" ht="10.15" customHeight="1">
      <c r="A170" s="14"/>
      <c r="B170" s="14"/>
      <c r="C170" s="14"/>
      <c r="D170" s="14"/>
      <c r="E170" s="15"/>
      <c r="F170" s="16"/>
      <c r="G170" s="14"/>
      <c r="H170" s="14"/>
      <c r="I170" s="15"/>
      <c r="J170" s="15"/>
      <c r="K170" s="14"/>
      <c r="L170" s="14"/>
      <c r="M170" s="14"/>
    </row>
    <row r="171" spans="1:15" ht="21" customHeight="1">
      <c r="A171" s="530" t="s">
        <v>198</v>
      </c>
      <c r="B171" s="533" t="s">
        <v>199</v>
      </c>
      <c r="C171" s="536" t="s">
        <v>209</v>
      </c>
      <c r="D171" s="539" t="s">
        <v>200</v>
      </c>
      <c r="E171" s="497" t="s">
        <v>201</v>
      </c>
      <c r="F171" s="524"/>
      <c r="G171" s="524"/>
      <c r="H171" s="524"/>
      <c r="I171" s="550" t="s">
        <v>202</v>
      </c>
      <c r="J171" s="545"/>
      <c r="K171" s="546"/>
      <c r="L171" s="541">
        <f>L3</f>
        <v>0</v>
      </c>
      <c r="M171" s="542"/>
    </row>
    <row r="172" spans="1:15" ht="21" customHeight="1">
      <c r="A172" s="531"/>
      <c r="B172" s="534"/>
      <c r="C172" s="537"/>
      <c r="D172" s="540"/>
      <c r="E172" s="549"/>
      <c r="F172" s="525"/>
      <c r="G172" s="525"/>
      <c r="H172" s="525"/>
      <c r="I172" s="551"/>
      <c r="J172" s="547"/>
      <c r="K172" s="548"/>
      <c r="L172" s="543">
        <f>B8</f>
        <v>0</v>
      </c>
      <c r="M172" s="544"/>
    </row>
    <row r="173" spans="1:15" ht="21" customHeight="1">
      <c r="A173" s="531"/>
      <c r="B173" s="534"/>
      <c r="C173" s="537"/>
      <c r="D173" s="494"/>
      <c r="E173" s="513" t="s">
        <v>203</v>
      </c>
      <c r="F173" s="515"/>
      <c r="G173" s="515"/>
      <c r="H173" s="515"/>
      <c r="I173" s="515"/>
      <c r="J173" s="513" t="s">
        <v>204</v>
      </c>
      <c r="K173" s="517"/>
      <c r="L173" s="580" t="str">
        <f>$B$9&amp;" 様"</f>
        <v xml:space="preserve"> 様</v>
      </c>
      <c r="M173" s="581"/>
    </row>
    <row r="174" spans="1:15" ht="21" customHeight="1">
      <c r="A174" s="531"/>
      <c r="B174" s="534"/>
      <c r="C174" s="537"/>
      <c r="D174" s="494"/>
      <c r="E174" s="514"/>
      <c r="F174" s="516"/>
      <c r="G174" s="516"/>
      <c r="H174" s="516"/>
      <c r="I174" s="516"/>
      <c r="J174" s="514"/>
      <c r="K174" s="518"/>
      <c r="L174" s="580"/>
      <c r="M174" s="581"/>
    </row>
    <row r="175" spans="1:15" ht="13.5" customHeight="1">
      <c r="A175" s="531"/>
      <c r="B175" s="534"/>
      <c r="C175" s="537"/>
      <c r="D175" s="494"/>
      <c r="E175" s="496" t="s">
        <v>205</v>
      </c>
      <c r="F175" s="498"/>
      <c r="G175" s="500" t="s">
        <v>1</v>
      </c>
      <c r="H175" s="502"/>
      <c r="I175" s="503"/>
      <c r="J175" s="503"/>
      <c r="K175" s="506" t="s">
        <v>210</v>
      </c>
      <c r="L175" s="508" t="str">
        <f>$L$10&amp;"　No.19"</f>
        <v>　No.19</v>
      </c>
      <c r="M175" s="509"/>
    </row>
    <row r="176" spans="1:15" ht="28.5" customHeight="1">
      <c r="A176" s="532"/>
      <c r="B176" s="535"/>
      <c r="C176" s="538"/>
      <c r="D176" s="495"/>
      <c r="E176" s="497"/>
      <c r="F176" s="499"/>
      <c r="G176" s="501"/>
      <c r="H176" s="504"/>
      <c r="I176" s="505"/>
      <c r="J176" s="505"/>
      <c r="K176" s="507"/>
      <c r="L176" s="510"/>
      <c r="M176" s="511"/>
      <c r="N176" s="26">
        <f>F175*H175</f>
        <v>0</v>
      </c>
      <c r="O176" s="8">
        <f>F175</f>
        <v>0</v>
      </c>
    </row>
    <row r="177" spans="1:15" ht="10.15" customHeight="1">
      <c r="A177" s="11"/>
      <c r="B177" s="11"/>
      <c r="C177" s="11"/>
      <c r="D177" s="11"/>
      <c r="E177" s="12"/>
      <c r="F177" s="13"/>
      <c r="G177" s="11"/>
      <c r="H177" s="11"/>
      <c r="I177" s="12"/>
      <c r="J177" s="12"/>
      <c r="K177" s="11"/>
      <c r="L177" s="11"/>
      <c r="M177" s="11"/>
    </row>
    <row r="178" spans="1:15" ht="10.15" customHeight="1">
      <c r="A178" s="14"/>
      <c r="B178" s="14"/>
      <c r="C178" s="14"/>
      <c r="D178" s="14"/>
      <c r="E178" s="15"/>
      <c r="F178" s="16"/>
      <c r="G178" s="14"/>
      <c r="H178" s="14"/>
      <c r="I178" s="15"/>
      <c r="J178" s="15"/>
      <c r="K178" s="14"/>
      <c r="L178" s="14"/>
      <c r="M178" s="14"/>
    </row>
    <row r="179" spans="1:15" ht="21" customHeight="1">
      <c r="A179" s="530" t="s">
        <v>198</v>
      </c>
      <c r="B179" s="533" t="s">
        <v>199</v>
      </c>
      <c r="C179" s="536" t="s">
        <v>209</v>
      </c>
      <c r="D179" s="539" t="s">
        <v>200</v>
      </c>
      <c r="E179" s="497" t="s">
        <v>201</v>
      </c>
      <c r="F179" s="524"/>
      <c r="G179" s="524"/>
      <c r="H179" s="524"/>
      <c r="I179" s="550" t="s">
        <v>202</v>
      </c>
      <c r="J179" s="545"/>
      <c r="K179" s="546"/>
      <c r="L179" s="541">
        <f>L3</f>
        <v>0</v>
      </c>
      <c r="M179" s="542"/>
    </row>
    <row r="180" spans="1:15" ht="21" customHeight="1">
      <c r="A180" s="531"/>
      <c r="B180" s="534"/>
      <c r="C180" s="537"/>
      <c r="D180" s="540"/>
      <c r="E180" s="549"/>
      <c r="F180" s="525"/>
      <c r="G180" s="525"/>
      <c r="H180" s="525"/>
      <c r="I180" s="551"/>
      <c r="J180" s="547"/>
      <c r="K180" s="548"/>
      <c r="L180" s="543">
        <f>B8</f>
        <v>0</v>
      </c>
      <c r="M180" s="544"/>
    </row>
    <row r="181" spans="1:15" ht="21" customHeight="1">
      <c r="A181" s="531"/>
      <c r="B181" s="534"/>
      <c r="C181" s="537"/>
      <c r="D181" s="494"/>
      <c r="E181" s="513" t="s">
        <v>203</v>
      </c>
      <c r="F181" s="515"/>
      <c r="G181" s="515"/>
      <c r="H181" s="515"/>
      <c r="I181" s="515"/>
      <c r="J181" s="513" t="s">
        <v>204</v>
      </c>
      <c r="K181" s="517"/>
      <c r="L181" s="580" t="str">
        <f>$B$9&amp;" 様"</f>
        <v xml:space="preserve"> 様</v>
      </c>
      <c r="M181" s="581"/>
    </row>
    <row r="182" spans="1:15" ht="21" customHeight="1">
      <c r="A182" s="531"/>
      <c r="B182" s="534"/>
      <c r="C182" s="537"/>
      <c r="D182" s="494"/>
      <c r="E182" s="514"/>
      <c r="F182" s="516"/>
      <c r="G182" s="516"/>
      <c r="H182" s="516"/>
      <c r="I182" s="516"/>
      <c r="J182" s="514"/>
      <c r="K182" s="518"/>
      <c r="L182" s="580"/>
      <c r="M182" s="581"/>
    </row>
    <row r="183" spans="1:15" ht="13.5" customHeight="1">
      <c r="A183" s="531"/>
      <c r="B183" s="534"/>
      <c r="C183" s="537"/>
      <c r="D183" s="494"/>
      <c r="E183" s="496" t="s">
        <v>205</v>
      </c>
      <c r="F183" s="498"/>
      <c r="G183" s="500" t="s">
        <v>1</v>
      </c>
      <c r="H183" s="502"/>
      <c r="I183" s="503"/>
      <c r="J183" s="503"/>
      <c r="K183" s="506" t="s">
        <v>210</v>
      </c>
      <c r="L183" s="508" t="str">
        <f>$L$10&amp;"　No.20"</f>
        <v>　No.20</v>
      </c>
      <c r="M183" s="509"/>
    </row>
    <row r="184" spans="1:15" ht="28.5" customHeight="1">
      <c r="A184" s="532"/>
      <c r="B184" s="535"/>
      <c r="C184" s="538"/>
      <c r="D184" s="495"/>
      <c r="E184" s="497"/>
      <c r="F184" s="499"/>
      <c r="G184" s="501"/>
      <c r="H184" s="504"/>
      <c r="I184" s="505"/>
      <c r="J184" s="505"/>
      <c r="K184" s="507"/>
      <c r="L184" s="510"/>
      <c r="M184" s="511"/>
      <c r="N184" s="26">
        <f>F183*H183</f>
        <v>0</v>
      </c>
      <c r="O184" s="8">
        <f>F183</f>
        <v>0</v>
      </c>
    </row>
    <row r="185" spans="1:15" ht="10.15" customHeight="1">
      <c r="A185" s="11"/>
      <c r="B185" s="11"/>
      <c r="C185" s="11"/>
      <c r="D185" s="11"/>
      <c r="E185" s="12"/>
      <c r="F185" s="13"/>
      <c r="G185" s="11"/>
      <c r="H185" s="11"/>
      <c r="I185" s="12"/>
      <c r="J185" s="12"/>
      <c r="K185" s="11"/>
      <c r="L185" s="11"/>
      <c r="M185" s="11"/>
    </row>
    <row r="186" spans="1:15" ht="10.15" customHeight="1">
      <c r="A186" s="14"/>
      <c r="B186" s="14"/>
      <c r="C186" s="14"/>
      <c r="D186" s="14"/>
      <c r="E186" s="15"/>
      <c r="F186" s="16"/>
      <c r="G186" s="14"/>
      <c r="H186" s="14"/>
      <c r="I186" s="15"/>
      <c r="J186" s="15"/>
      <c r="K186" s="14"/>
      <c r="L186" s="14"/>
      <c r="M186" s="14"/>
    </row>
    <row r="187" spans="1:15" ht="21" customHeight="1">
      <c r="A187" s="530" t="s">
        <v>198</v>
      </c>
      <c r="B187" s="533" t="s">
        <v>199</v>
      </c>
      <c r="C187" s="536" t="s">
        <v>209</v>
      </c>
      <c r="D187" s="539" t="s">
        <v>200</v>
      </c>
      <c r="E187" s="497" t="s">
        <v>201</v>
      </c>
      <c r="F187" s="524"/>
      <c r="G187" s="524"/>
      <c r="H187" s="524"/>
      <c r="I187" s="550" t="s">
        <v>202</v>
      </c>
      <c r="J187" s="545"/>
      <c r="K187" s="546"/>
      <c r="L187" s="541">
        <f>L3</f>
        <v>0</v>
      </c>
      <c r="M187" s="542"/>
    </row>
    <row r="188" spans="1:15" ht="21" customHeight="1">
      <c r="A188" s="531"/>
      <c r="B188" s="534"/>
      <c r="C188" s="537"/>
      <c r="D188" s="540"/>
      <c r="E188" s="549"/>
      <c r="F188" s="525"/>
      <c r="G188" s="525"/>
      <c r="H188" s="525"/>
      <c r="I188" s="551"/>
      <c r="J188" s="547"/>
      <c r="K188" s="548"/>
      <c r="L188" s="543">
        <f>B8</f>
        <v>0</v>
      </c>
      <c r="M188" s="544"/>
    </row>
    <row r="189" spans="1:15" ht="21" customHeight="1">
      <c r="A189" s="531"/>
      <c r="B189" s="534"/>
      <c r="C189" s="537"/>
      <c r="D189" s="494"/>
      <c r="E189" s="513" t="s">
        <v>203</v>
      </c>
      <c r="F189" s="515"/>
      <c r="G189" s="515"/>
      <c r="H189" s="515"/>
      <c r="I189" s="515"/>
      <c r="J189" s="513" t="s">
        <v>204</v>
      </c>
      <c r="K189" s="517"/>
      <c r="L189" s="580" t="str">
        <f>$B$9&amp;" 様"</f>
        <v xml:space="preserve"> 様</v>
      </c>
      <c r="M189" s="581"/>
    </row>
    <row r="190" spans="1:15" ht="21" customHeight="1">
      <c r="A190" s="531"/>
      <c r="B190" s="534"/>
      <c r="C190" s="537"/>
      <c r="D190" s="494"/>
      <c r="E190" s="514"/>
      <c r="F190" s="516"/>
      <c r="G190" s="516"/>
      <c r="H190" s="516"/>
      <c r="I190" s="516"/>
      <c r="J190" s="514"/>
      <c r="K190" s="518"/>
      <c r="L190" s="580"/>
      <c r="M190" s="581"/>
    </row>
    <row r="191" spans="1:15" ht="13.5" customHeight="1">
      <c r="A191" s="531"/>
      <c r="B191" s="534"/>
      <c r="C191" s="537"/>
      <c r="D191" s="494"/>
      <c r="E191" s="496" t="s">
        <v>205</v>
      </c>
      <c r="F191" s="498"/>
      <c r="G191" s="500" t="s">
        <v>1</v>
      </c>
      <c r="H191" s="502"/>
      <c r="I191" s="503"/>
      <c r="J191" s="503"/>
      <c r="K191" s="506" t="s">
        <v>210</v>
      </c>
      <c r="L191" s="508" t="str">
        <f>$L$10&amp;"　No.21"</f>
        <v>　No.21</v>
      </c>
      <c r="M191" s="509"/>
    </row>
    <row r="192" spans="1:15" ht="28.5" customHeight="1">
      <c r="A192" s="532"/>
      <c r="B192" s="535"/>
      <c r="C192" s="538"/>
      <c r="D192" s="495"/>
      <c r="E192" s="497"/>
      <c r="F192" s="499"/>
      <c r="G192" s="501"/>
      <c r="H192" s="504"/>
      <c r="I192" s="505"/>
      <c r="J192" s="505"/>
      <c r="K192" s="507"/>
      <c r="L192" s="510"/>
      <c r="M192" s="511"/>
      <c r="N192" s="26">
        <f>F191*H191</f>
        <v>0</v>
      </c>
      <c r="O192" s="8">
        <f>F191</f>
        <v>0</v>
      </c>
    </row>
    <row r="193" spans="1:15" ht="10.15" customHeight="1">
      <c r="A193" s="11"/>
      <c r="B193" s="11"/>
      <c r="C193" s="11"/>
      <c r="D193" s="11"/>
      <c r="E193" s="12"/>
      <c r="F193" s="13"/>
      <c r="G193" s="11"/>
      <c r="H193" s="11"/>
      <c r="I193" s="12"/>
      <c r="J193" s="12"/>
      <c r="K193" s="11"/>
      <c r="L193" s="11"/>
      <c r="M193" s="11"/>
    </row>
    <row r="194" spans="1:15" ht="10.15" customHeight="1">
      <c r="A194" s="14"/>
      <c r="B194" s="14"/>
      <c r="C194" s="14"/>
      <c r="D194" s="14"/>
      <c r="E194" s="15"/>
      <c r="F194" s="16"/>
      <c r="G194" s="14"/>
      <c r="H194" s="14"/>
      <c r="I194" s="15"/>
      <c r="J194" s="15"/>
      <c r="K194" s="14"/>
      <c r="L194" s="14"/>
      <c r="M194" s="14"/>
    </row>
    <row r="195" spans="1:15" ht="21" customHeight="1">
      <c r="A195" s="530" t="s">
        <v>198</v>
      </c>
      <c r="B195" s="533" t="s">
        <v>199</v>
      </c>
      <c r="C195" s="536" t="s">
        <v>209</v>
      </c>
      <c r="D195" s="539" t="s">
        <v>200</v>
      </c>
      <c r="E195" s="497" t="s">
        <v>201</v>
      </c>
      <c r="F195" s="524"/>
      <c r="G195" s="524"/>
      <c r="H195" s="524"/>
      <c r="I195" s="550" t="s">
        <v>202</v>
      </c>
      <c r="J195" s="545"/>
      <c r="K195" s="546"/>
      <c r="L195" s="541">
        <f>L3</f>
        <v>0</v>
      </c>
      <c r="M195" s="542"/>
    </row>
    <row r="196" spans="1:15" ht="21" customHeight="1">
      <c r="A196" s="531"/>
      <c r="B196" s="534"/>
      <c r="C196" s="537"/>
      <c r="D196" s="540"/>
      <c r="E196" s="549"/>
      <c r="F196" s="525"/>
      <c r="G196" s="525"/>
      <c r="H196" s="525"/>
      <c r="I196" s="551"/>
      <c r="J196" s="547"/>
      <c r="K196" s="548"/>
      <c r="L196" s="543">
        <f>B8</f>
        <v>0</v>
      </c>
      <c r="M196" s="544"/>
    </row>
    <row r="197" spans="1:15" ht="21" customHeight="1">
      <c r="A197" s="531"/>
      <c r="B197" s="534"/>
      <c r="C197" s="537"/>
      <c r="D197" s="494"/>
      <c r="E197" s="513" t="s">
        <v>203</v>
      </c>
      <c r="F197" s="515"/>
      <c r="G197" s="515"/>
      <c r="H197" s="515"/>
      <c r="I197" s="515"/>
      <c r="J197" s="513" t="s">
        <v>204</v>
      </c>
      <c r="K197" s="517"/>
      <c r="L197" s="580" t="str">
        <f>$B$9&amp;" 様"</f>
        <v xml:space="preserve"> 様</v>
      </c>
      <c r="M197" s="581"/>
    </row>
    <row r="198" spans="1:15" ht="21" customHeight="1">
      <c r="A198" s="531"/>
      <c r="B198" s="534"/>
      <c r="C198" s="537"/>
      <c r="D198" s="494"/>
      <c r="E198" s="514"/>
      <c r="F198" s="516"/>
      <c r="G198" s="516"/>
      <c r="H198" s="516"/>
      <c r="I198" s="516"/>
      <c r="J198" s="514"/>
      <c r="K198" s="518"/>
      <c r="L198" s="580"/>
      <c r="M198" s="581"/>
    </row>
    <row r="199" spans="1:15" ht="13.5" customHeight="1">
      <c r="A199" s="531"/>
      <c r="B199" s="534"/>
      <c r="C199" s="537"/>
      <c r="D199" s="494"/>
      <c r="E199" s="496" t="s">
        <v>205</v>
      </c>
      <c r="F199" s="498"/>
      <c r="G199" s="500" t="s">
        <v>1</v>
      </c>
      <c r="H199" s="502"/>
      <c r="I199" s="503"/>
      <c r="J199" s="503"/>
      <c r="K199" s="506" t="s">
        <v>210</v>
      </c>
      <c r="L199" s="508" t="str">
        <f>$L$10&amp;"　No.22"</f>
        <v>　No.22</v>
      </c>
      <c r="M199" s="509"/>
    </row>
    <row r="200" spans="1:15" ht="28.5" customHeight="1">
      <c r="A200" s="532"/>
      <c r="B200" s="535"/>
      <c r="C200" s="538"/>
      <c r="D200" s="495"/>
      <c r="E200" s="497"/>
      <c r="F200" s="499"/>
      <c r="G200" s="501"/>
      <c r="H200" s="504"/>
      <c r="I200" s="505"/>
      <c r="J200" s="505"/>
      <c r="K200" s="507"/>
      <c r="L200" s="510"/>
      <c r="M200" s="511"/>
      <c r="N200" s="26">
        <f>F199*H199</f>
        <v>0</v>
      </c>
      <c r="O200" s="8">
        <f>F199</f>
        <v>0</v>
      </c>
    </row>
    <row r="201" spans="1:15" ht="10.15" customHeight="1">
      <c r="A201" s="11"/>
      <c r="B201" s="11"/>
      <c r="C201" s="11"/>
      <c r="D201" s="11"/>
      <c r="E201" s="12"/>
      <c r="F201" s="13"/>
      <c r="G201" s="11"/>
      <c r="H201" s="11"/>
      <c r="I201" s="12"/>
      <c r="J201" s="12"/>
      <c r="K201" s="11"/>
      <c r="L201" s="11"/>
      <c r="M201" s="11"/>
    </row>
    <row r="202" spans="1:15" ht="10.15" customHeight="1">
      <c r="A202" s="14"/>
      <c r="B202" s="14"/>
      <c r="C202" s="14"/>
      <c r="D202" s="14"/>
      <c r="E202" s="15"/>
      <c r="F202" s="16"/>
      <c r="G202" s="14"/>
      <c r="H202" s="14"/>
      <c r="I202" s="15"/>
      <c r="J202" s="15"/>
      <c r="K202" s="14"/>
      <c r="L202" s="14"/>
      <c r="M202" s="14"/>
    </row>
    <row r="203" spans="1:15" ht="21" customHeight="1">
      <c r="A203" s="530" t="s">
        <v>198</v>
      </c>
      <c r="B203" s="533" t="s">
        <v>199</v>
      </c>
      <c r="C203" s="536" t="s">
        <v>209</v>
      </c>
      <c r="D203" s="539" t="s">
        <v>200</v>
      </c>
      <c r="E203" s="497" t="s">
        <v>201</v>
      </c>
      <c r="F203" s="524"/>
      <c r="G203" s="524"/>
      <c r="H203" s="524"/>
      <c r="I203" s="550" t="s">
        <v>202</v>
      </c>
      <c r="J203" s="545"/>
      <c r="K203" s="546"/>
      <c r="L203" s="541">
        <f>L3</f>
        <v>0</v>
      </c>
      <c r="M203" s="542"/>
    </row>
    <row r="204" spans="1:15" ht="21" customHeight="1">
      <c r="A204" s="531"/>
      <c r="B204" s="534"/>
      <c r="C204" s="537"/>
      <c r="D204" s="540"/>
      <c r="E204" s="549"/>
      <c r="F204" s="525"/>
      <c r="G204" s="525"/>
      <c r="H204" s="525"/>
      <c r="I204" s="551"/>
      <c r="J204" s="547"/>
      <c r="K204" s="548"/>
      <c r="L204" s="543">
        <f>B8</f>
        <v>0</v>
      </c>
      <c r="M204" s="544"/>
    </row>
    <row r="205" spans="1:15" ht="21" customHeight="1">
      <c r="A205" s="531"/>
      <c r="B205" s="534"/>
      <c r="C205" s="537"/>
      <c r="D205" s="494"/>
      <c r="E205" s="513" t="s">
        <v>203</v>
      </c>
      <c r="F205" s="515"/>
      <c r="G205" s="515"/>
      <c r="H205" s="515"/>
      <c r="I205" s="515"/>
      <c r="J205" s="513" t="s">
        <v>204</v>
      </c>
      <c r="K205" s="517"/>
      <c r="L205" s="580" t="str">
        <f>$B$9&amp;" 様"</f>
        <v xml:space="preserve"> 様</v>
      </c>
      <c r="M205" s="581"/>
    </row>
    <row r="206" spans="1:15" ht="21" customHeight="1">
      <c r="A206" s="531"/>
      <c r="B206" s="534"/>
      <c r="C206" s="537"/>
      <c r="D206" s="494"/>
      <c r="E206" s="514"/>
      <c r="F206" s="516"/>
      <c r="G206" s="516"/>
      <c r="H206" s="516"/>
      <c r="I206" s="516"/>
      <c r="J206" s="514"/>
      <c r="K206" s="518"/>
      <c r="L206" s="580"/>
      <c r="M206" s="581"/>
    </row>
    <row r="207" spans="1:15" ht="13.5" customHeight="1">
      <c r="A207" s="531"/>
      <c r="B207" s="534"/>
      <c r="C207" s="537"/>
      <c r="D207" s="494"/>
      <c r="E207" s="496" t="s">
        <v>205</v>
      </c>
      <c r="F207" s="498"/>
      <c r="G207" s="500" t="s">
        <v>1</v>
      </c>
      <c r="H207" s="502"/>
      <c r="I207" s="503"/>
      <c r="J207" s="503"/>
      <c r="K207" s="506" t="s">
        <v>210</v>
      </c>
      <c r="L207" s="508" t="str">
        <f>$L$10&amp;"　No.23"</f>
        <v>　No.23</v>
      </c>
      <c r="M207" s="509"/>
    </row>
    <row r="208" spans="1:15" ht="28.5" customHeight="1">
      <c r="A208" s="532"/>
      <c r="B208" s="535"/>
      <c r="C208" s="538"/>
      <c r="D208" s="495"/>
      <c r="E208" s="497"/>
      <c r="F208" s="499"/>
      <c r="G208" s="501"/>
      <c r="H208" s="504"/>
      <c r="I208" s="505"/>
      <c r="J208" s="505"/>
      <c r="K208" s="507"/>
      <c r="L208" s="510"/>
      <c r="M208" s="511"/>
      <c r="N208" s="26">
        <f>F207*H207</f>
        <v>0</v>
      </c>
      <c r="O208" s="8">
        <f>F207</f>
        <v>0</v>
      </c>
    </row>
    <row r="209" spans="1:15" ht="10.15" customHeight="1">
      <c r="A209" s="11"/>
      <c r="B209" s="11"/>
      <c r="C209" s="11"/>
      <c r="D209" s="11"/>
      <c r="E209" s="12"/>
      <c r="F209" s="13"/>
      <c r="G209" s="11"/>
      <c r="H209" s="11"/>
      <c r="I209" s="12"/>
      <c r="J209" s="12"/>
      <c r="K209" s="11"/>
      <c r="L209" s="11"/>
      <c r="M209" s="11"/>
    </row>
    <row r="210" spans="1:15" ht="10.15" customHeight="1">
      <c r="A210" s="14"/>
      <c r="B210" s="14"/>
      <c r="C210" s="14"/>
      <c r="D210" s="14"/>
      <c r="E210" s="15"/>
      <c r="F210" s="16"/>
      <c r="G210" s="14"/>
      <c r="H210" s="14"/>
      <c r="I210" s="15"/>
      <c r="J210" s="15"/>
      <c r="K210" s="14"/>
      <c r="L210" s="14"/>
      <c r="M210" s="14"/>
    </row>
    <row r="211" spans="1:15" ht="21" customHeight="1">
      <c r="A211" s="530" t="s">
        <v>198</v>
      </c>
      <c r="B211" s="533" t="s">
        <v>199</v>
      </c>
      <c r="C211" s="536" t="s">
        <v>209</v>
      </c>
      <c r="D211" s="539" t="s">
        <v>200</v>
      </c>
      <c r="E211" s="497" t="s">
        <v>201</v>
      </c>
      <c r="F211" s="524"/>
      <c r="G211" s="524"/>
      <c r="H211" s="524"/>
      <c r="I211" s="550" t="s">
        <v>202</v>
      </c>
      <c r="J211" s="545"/>
      <c r="K211" s="546"/>
      <c r="L211" s="541">
        <f>L3</f>
        <v>0</v>
      </c>
      <c r="M211" s="542"/>
    </row>
    <row r="212" spans="1:15" ht="21" customHeight="1">
      <c r="A212" s="531"/>
      <c r="B212" s="534"/>
      <c r="C212" s="537"/>
      <c r="D212" s="540"/>
      <c r="E212" s="549"/>
      <c r="F212" s="525"/>
      <c r="G212" s="525"/>
      <c r="H212" s="525"/>
      <c r="I212" s="551"/>
      <c r="J212" s="547"/>
      <c r="K212" s="548"/>
      <c r="L212" s="543">
        <f>B8</f>
        <v>0</v>
      </c>
      <c r="M212" s="544"/>
    </row>
    <row r="213" spans="1:15" ht="21" customHeight="1">
      <c r="A213" s="531"/>
      <c r="B213" s="534"/>
      <c r="C213" s="537"/>
      <c r="D213" s="494"/>
      <c r="E213" s="513" t="s">
        <v>203</v>
      </c>
      <c r="F213" s="515"/>
      <c r="G213" s="515"/>
      <c r="H213" s="515"/>
      <c r="I213" s="515"/>
      <c r="J213" s="513" t="s">
        <v>204</v>
      </c>
      <c r="K213" s="517"/>
      <c r="L213" s="580" t="str">
        <f>$B$9&amp;" 様"</f>
        <v xml:space="preserve"> 様</v>
      </c>
      <c r="M213" s="581"/>
    </row>
    <row r="214" spans="1:15" ht="21" customHeight="1">
      <c r="A214" s="531"/>
      <c r="B214" s="534"/>
      <c r="C214" s="537"/>
      <c r="D214" s="494"/>
      <c r="E214" s="514"/>
      <c r="F214" s="516"/>
      <c r="G214" s="516"/>
      <c r="H214" s="516"/>
      <c r="I214" s="516"/>
      <c r="J214" s="514"/>
      <c r="K214" s="518"/>
      <c r="L214" s="580"/>
      <c r="M214" s="581"/>
    </row>
    <row r="215" spans="1:15" ht="13.5" customHeight="1">
      <c r="A215" s="531"/>
      <c r="B215" s="534"/>
      <c r="C215" s="537"/>
      <c r="D215" s="494"/>
      <c r="E215" s="496"/>
      <c r="F215" s="498"/>
      <c r="G215" s="500" t="s">
        <v>1</v>
      </c>
      <c r="H215" s="502"/>
      <c r="I215" s="503"/>
      <c r="J215" s="503"/>
      <c r="K215" s="506" t="s">
        <v>210</v>
      </c>
      <c r="L215" s="508" t="str">
        <f>$L$10&amp;"　No.24"</f>
        <v>　No.24</v>
      </c>
      <c r="M215" s="509"/>
    </row>
    <row r="216" spans="1:15" ht="28.5" customHeight="1">
      <c r="A216" s="532"/>
      <c r="B216" s="535"/>
      <c r="C216" s="538"/>
      <c r="D216" s="495"/>
      <c r="E216" s="497"/>
      <c r="F216" s="499"/>
      <c r="G216" s="501"/>
      <c r="H216" s="504"/>
      <c r="I216" s="505"/>
      <c r="J216" s="505"/>
      <c r="K216" s="507"/>
      <c r="L216" s="510"/>
      <c r="M216" s="511"/>
      <c r="N216" s="26">
        <f>F215*H215</f>
        <v>0</v>
      </c>
      <c r="O216" s="8">
        <f>F215</f>
        <v>0</v>
      </c>
    </row>
    <row r="217" spans="1:15" ht="10.15" customHeight="1">
      <c r="A217" s="11"/>
      <c r="B217" s="11"/>
      <c r="C217" s="11"/>
      <c r="D217" s="11"/>
      <c r="E217" s="12"/>
      <c r="F217" s="13"/>
      <c r="G217" s="11"/>
      <c r="H217" s="11"/>
      <c r="I217" s="12"/>
      <c r="J217" s="12"/>
      <c r="K217" s="11"/>
      <c r="L217" s="11"/>
      <c r="M217" s="11"/>
    </row>
    <row r="218" spans="1:15" ht="10.15" customHeight="1">
      <c r="A218" s="14"/>
      <c r="B218" s="14"/>
      <c r="C218" s="14"/>
      <c r="D218" s="14"/>
      <c r="E218" s="15"/>
      <c r="F218" s="16"/>
      <c r="G218" s="14"/>
      <c r="H218" s="14"/>
      <c r="I218" s="15"/>
      <c r="J218" s="15"/>
      <c r="K218" s="14"/>
      <c r="L218" s="14"/>
      <c r="M218" s="14"/>
    </row>
  </sheetData>
  <mergeCells count="593">
    <mergeCell ref="L213:M214"/>
    <mergeCell ref="L207:M208"/>
    <mergeCell ref="I211:I212"/>
    <mergeCell ref="J211:K212"/>
    <mergeCell ref="L211:M211"/>
    <mergeCell ref="L215:M216"/>
    <mergeCell ref="A1:L1"/>
    <mergeCell ref="D215:D216"/>
    <mergeCell ref="E215:E216"/>
    <mergeCell ref="F215:F216"/>
    <mergeCell ref="G215:G216"/>
    <mergeCell ref="H215:J216"/>
    <mergeCell ref="K215:K216"/>
    <mergeCell ref="L212:M212"/>
    <mergeCell ref="D213:D214"/>
    <mergeCell ref="A211:A216"/>
    <mergeCell ref="B211:B216"/>
    <mergeCell ref="C211:C216"/>
    <mergeCell ref="D211:D212"/>
    <mergeCell ref="E211:E212"/>
    <mergeCell ref="F211:H212"/>
    <mergeCell ref="E213:E214"/>
    <mergeCell ref="F213:I214"/>
    <mergeCell ref="J213:J214"/>
    <mergeCell ref="A203:A208"/>
    <mergeCell ref="B203:B208"/>
    <mergeCell ref="C203:C208"/>
    <mergeCell ref="D203:D204"/>
    <mergeCell ref="E203:E204"/>
    <mergeCell ref="F203:H204"/>
    <mergeCell ref="I203:I204"/>
    <mergeCell ref="J203:K204"/>
    <mergeCell ref="K213:K214"/>
    <mergeCell ref="L203:M203"/>
    <mergeCell ref="L204:M204"/>
    <mergeCell ref="D205:D206"/>
    <mergeCell ref="E205:E206"/>
    <mergeCell ref="F205:I206"/>
    <mergeCell ref="J205:J206"/>
    <mergeCell ref="K205:K206"/>
    <mergeCell ref="L205:M206"/>
    <mergeCell ref="D207:D208"/>
    <mergeCell ref="E207:E208"/>
    <mergeCell ref="F207:F208"/>
    <mergeCell ref="G207:G208"/>
    <mergeCell ref="H207:J208"/>
    <mergeCell ref="K207:K208"/>
    <mergeCell ref="A195:A200"/>
    <mergeCell ref="B195:B200"/>
    <mergeCell ref="C195:C200"/>
    <mergeCell ref="D195:D196"/>
    <mergeCell ref="E195:E196"/>
    <mergeCell ref="F195:H196"/>
    <mergeCell ref="I195:I196"/>
    <mergeCell ref="J195:K196"/>
    <mergeCell ref="L195:M195"/>
    <mergeCell ref="L196:M196"/>
    <mergeCell ref="D197:D198"/>
    <mergeCell ref="E197:E198"/>
    <mergeCell ref="F197:I198"/>
    <mergeCell ref="J197:J198"/>
    <mergeCell ref="K197:K198"/>
    <mergeCell ref="L197:M198"/>
    <mergeCell ref="D199:D200"/>
    <mergeCell ref="E199:E200"/>
    <mergeCell ref="F199:F200"/>
    <mergeCell ref="G199:G200"/>
    <mergeCell ref="H199:J200"/>
    <mergeCell ref="K199:K200"/>
    <mergeCell ref="L199:M200"/>
    <mergeCell ref="A187:A192"/>
    <mergeCell ref="B187:B192"/>
    <mergeCell ref="C187:C192"/>
    <mergeCell ref="D187:D188"/>
    <mergeCell ref="E187:E188"/>
    <mergeCell ref="F187:H188"/>
    <mergeCell ref="I187:I188"/>
    <mergeCell ref="J187:K188"/>
    <mergeCell ref="L187:M187"/>
    <mergeCell ref="L188:M188"/>
    <mergeCell ref="D189:D190"/>
    <mergeCell ref="E189:E190"/>
    <mergeCell ref="F189:I190"/>
    <mergeCell ref="J189:J190"/>
    <mergeCell ref="K189:K190"/>
    <mergeCell ref="L189:M190"/>
    <mergeCell ref="D191:D192"/>
    <mergeCell ref="E191:E192"/>
    <mergeCell ref="F191:F192"/>
    <mergeCell ref="G191:G192"/>
    <mergeCell ref="H191:J192"/>
    <mergeCell ref="K191:K192"/>
    <mergeCell ref="L191:M192"/>
    <mergeCell ref="A179:A184"/>
    <mergeCell ref="B179:B184"/>
    <mergeCell ref="C179:C184"/>
    <mergeCell ref="D179:D180"/>
    <mergeCell ref="E179:E180"/>
    <mergeCell ref="F179:H180"/>
    <mergeCell ref="I179:I180"/>
    <mergeCell ref="J179:K180"/>
    <mergeCell ref="L179:M179"/>
    <mergeCell ref="L180:M180"/>
    <mergeCell ref="D181:D182"/>
    <mergeCell ref="E181:E182"/>
    <mergeCell ref="F181:I182"/>
    <mergeCell ref="J181:J182"/>
    <mergeCell ref="K181:K182"/>
    <mergeCell ref="L181:M182"/>
    <mergeCell ref="D183:D184"/>
    <mergeCell ref="E183:E184"/>
    <mergeCell ref="F183:F184"/>
    <mergeCell ref="G183:G184"/>
    <mergeCell ref="H183:J184"/>
    <mergeCell ref="K183:K184"/>
    <mergeCell ref="L183:M184"/>
    <mergeCell ref="A171:A176"/>
    <mergeCell ref="B171:B176"/>
    <mergeCell ref="C171:C176"/>
    <mergeCell ref="D171:D172"/>
    <mergeCell ref="E171:E172"/>
    <mergeCell ref="F171:H172"/>
    <mergeCell ref="I171:I172"/>
    <mergeCell ref="J171:K172"/>
    <mergeCell ref="L171:M171"/>
    <mergeCell ref="L172:M172"/>
    <mergeCell ref="D173:D174"/>
    <mergeCell ref="E173:E174"/>
    <mergeCell ref="F173:I174"/>
    <mergeCell ref="J173:J174"/>
    <mergeCell ref="K173:K174"/>
    <mergeCell ref="L173:M174"/>
    <mergeCell ref="D175:D176"/>
    <mergeCell ref="E175:E176"/>
    <mergeCell ref="F175:F176"/>
    <mergeCell ref="G175:G176"/>
    <mergeCell ref="H175:J176"/>
    <mergeCell ref="K175:K176"/>
    <mergeCell ref="L175:M176"/>
    <mergeCell ref="A163:A168"/>
    <mergeCell ref="B163:B168"/>
    <mergeCell ref="C163:C168"/>
    <mergeCell ref="D163:D164"/>
    <mergeCell ref="E163:E164"/>
    <mergeCell ref="F163:H164"/>
    <mergeCell ref="I163:I164"/>
    <mergeCell ref="J163:K164"/>
    <mergeCell ref="L163:M163"/>
    <mergeCell ref="L164:M164"/>
    <mergeCell ref="D165:D166"/>
    <mergeCell ref="E165:E166"/>
    <mergeCell ref="F165:I166"/>
    <mergeCell ref="J165:J166"/>
    <mergeCell ref="K165:K166"/>
    <mergeCell ref="L165:M166"/>
    <mergeCell ref="D167:D168"/>
    <mergeCell ref="E167:E168"/>
    <mergeCell ref="F167:F168"/>
    <mergeCell ref="G167:G168"/>
    <mergeCell ref="H167:J168"/>
    <mergeCell ref="K167:K168"/>
    <mergeCell ref="L167:M168"/>
    <mergeCell ref="A155:A160"/>
    <mergeCell ref="B155:B160"/>
    <mergeCell ref="C155:C160"/>
    <mergeCell ref="D155:D156"/>
    <mergeCell ref="E155:E156"/>
    <mergeCell ref="F155:H156"/>
    <mergeCell ref="I155:I156"/>
    <mergeCell ref="J155:K156"/>
    <mergeCell ref="L155:M155"/>
    <mergeCell ref="L156:M156"/>
    <mergeCell ref="D157:D158"/>
    <mergeCell ref="E157:E158"/>
    <mergeCell ref="F157:I158"/>
    <mergeCell ref="J157:J158"/>
    <mergeCell ref="K157:K158"/>
    <mergeCell ref="L157:M158"/>
    <mergeCell ref="D159:D160"/>
    <mergeCell ref="E159:E160"/>
    <mergeCell ref="F159:F160"/>
    <mergeCell ref="G159:G160"/>
    <mergeCell ref="H159:J160"/>
    <mergeCell ref="K159:K160"/>
    <mergeCell ref="L159:M160"/>
    <mergeCell ref="A145:M145"/>
    <mergeCell ref="A147:A152"/>
    <mergeCell ref="B147:B152"/>
    <mergeCell ref="C147:C152"/>
    <mergeCell ref="D147:D148"/>
    <mergeCell ref="E147:E148"/>
    <mergeCell ref="F147:H148"/>
    <mergeCell ref="I147:I148"/>
    <mergeCell ref="J147:K148"/>
    <mergeCell ref="L147:M147"/>
    <mergeCell ref="L148:M148"/>
    <mergeCell ref="D149:D150"/>
    <mergeCell ref="E149:E150"/>
    <mergeCell ref="F149:I150"/>
    <mergeCell ref="J149:J150"/>
    <mergeCell ref="K149:K150"/>
    <mergeCell ref="L149:M150"/>
    <mergeCell ref="D151:D152"/>
    <mergeCell ref="E151:E152"/>
    <mergeCell ref="F151:F152"/>
    <mergeCell ref="G151:G152"/>
    <mergeCell ref="H151:J152"/>
    <mergeCell ref="K151:K152"/>
    <mergeCell ref="L151:M152"/>
    <mergeCell ref="A139:A144"/>
    <mergeCell ref="B139:B144"/>
    <mergeCell ref="C139:C144"/>
    <mergeCell ref="D139:D140"/>
    <mergeCell ref="E139:E140"/>
    <mergeCell ref="F139:H140"/>
    <mergeCell ref="I139:I140"/>
    <mergeCell ref="J139:K140"/>
    <mergeCell ref="L139:M139"/>
    <mergeCell ref="L140:M140"/>
    <mergeCell ref="D141:D142"/>
    <mergeCell ref="E141:E142"/>
    <mergeCell ref="F141:I142"/>
    <mergeCell ref="J141:J142"/>
    <mergeCell ref="K141:K142"/>
    <mergeCell ref="L141:M142"/>
    <mergeCell ref="D143:D144"/>
    <mergeCell ref="E143:E144"/>
    <mergeCell ref="F143:F144"/>
    <mergeCell ref="G143:G144"/>
    <mergeCell ref="H143:J144"/>
    <mergeCell ref="K143:K144"/>
    <mergeCell ref="L143:M144"/>
    <mergeCell ref="A131:A136"/>
    <mergeCell ref="B131:B136"/>
    <mergeCell ref="C131:C136"/>
    <mergeCell ref="D131:D132"/>
    <mergeCell ref="E131:E132"/>
    <mergeCell ref="F131:H132"/>
    <mergeCell ref="I131:I132"/>
    <mergeCell ref="J131:K132"/>
    <mergeCell ref="L131:M131"/>
    <mergeCell ref="L132:M132"/>
    <mergeCell ref="D133:D134"/>
    <mergeCell ref="E133:E134"/>
    <mergeCell ref="F133:I134"/>
    <mergeCell ref="J133:J134"/>
    <mergeCell ref="K133:K134"/>
    <mergeCell ref="L133:M134"/>
    <mergeCell ref="D135:D136"/>
    <mergeCell ref="E135:E136"/>
    <mergeCell ref="F135:F136"/>
    <mergeCell ref="G135:G136"/>
    <mergeCell ref="H135:J136"/>
    <mergeCell ref="K135:K136"/>
    <mergeCell ref="L135:M136"/>
    <mergeCell ref="A123:A128"/>
    <mergeCell ref="B123:B128"/>
    <mergeCell ref="C123:C128"/>
    <mergeCell ref="D123:D124"/>
    <mergeCell ref="E123:E124"/>
    <mergeCell ref="F123:H124"/>
    <mergeCell ref="I123:I124"/>
    <mergeCell ref="J123:K124"/>
    <mergeCell ref="L123:M123"/>
    <mergeCell ref="L124:M124"/>
    <mergeCell ref="D125:D126"/>
    <mergeCell ref="E125:E126"/>
    <mergeCell ref="F125:I126"/>
    <mergeCell ref="J125:J126"/>
    <mergeCell ref="K125:K126"/>
    <mergeCell ref="L125:M126"/>
    <mergeCell ref="D127:D128"/>
    <mergeCell ref="E127:E128"/>
    <mergeCell ref="F127:F128"/>
    <mergeCell ref="G127:G128"/>
    <mergeCell ref="H127:J128"/>
    <mergeCell ref="K127:K128"/>
    <mergeCell ref="L127:M128"/>
    <mergeCell ref="A115:A120"/>
    <mergeCell ref="B115:B120"/>
    <mergeCell ref="C115:C120"/>
    <mergeCell ref="D115:D116"/>
    <mergeCell ref="E115:E116"/>
    <mergeCell ref="F115:H116"/>
    <mergeCell ref="I115:I116"/>
    <mergeCell ref="J115:K116"/>
    <mergeCell ref="L115:M115"/>
    <mergeCell ref="L116:M116"/>
    <mergeCell ref="D117:D118"/>
    <mergeCell ref="E117:E118"/>
    <mergeCell ref="F117:I118"/>
    <mergeCell ref="J117:J118"/>
    <mergeCell ref="K117:K118"/>
    <mergeCell ref="L117:M118"/>
    <mergeCell ref="D119:D120"/>
    <mergeCell ref="E119:E120"/>
    <mergeCell ref="F119:F120"/>
    <mergeCell ref="G119:G120"/>
    <mergeCell ref="H119:J120"/>
    <mergeCell ref="K119:K120"/>
    <mergeCell ref="L119:M120"/>
    <mergeCell ref="A105:M105"/>
    <mergeCell ref="A107:A112"/>
    <mergeCell ref="B107:B112"/>
    <mergeCell ref="C107:C112"/>
    <mergeCell ref="D107:D108"/>
    <mergeCell ref="E107:E108"/>
    <mergeCell ref="F107:H108"/>
    <mergeCell ref="I107:I108"/>
    <mergeCell ref="J107:K108"/>
    <mergeCell ref="L107:M107"/>
    <mergeCell ref="L108:M108"/>
    <mergeCell ref="D109:D110"/>
    <mergeCell ref="E109:E110"/>
    <mergeCell ref="F109:I110"/>
    <mergeCell ref="J109:J110"/>
    <mergeCell ref="K109:K110"/>
    <mergeCell ref="L109:M110"/>
    <mergeCell ref="D111:D112"/>
    <mergeCell ref="E111:E112"/>
    <mergeCell ref="F111:F112"/>
    <mergeCell ref="G111:G112"/>
    <mergeCell ref="H111:J112"/>
    <mergeCell ref="K111:K112"/>
    <mergeCell ref="L111:M112"/>
    <mergeCell ref="A99:A104"/>
    <mergeCell ref="B99:B104"/>
    <mergeCell ref="C99:C104"/>
    <mergeCell ref="D99:D100"/>
    <mergeCell ref="E99:E100"/>
    <mergeCell ref="F99:H100"/>
    <mergeCell ref="I99:I100"/>
    <mergeCell ref="J99:K100"/>
    <mergeCell ref="L99:M99"/>
    <mergeCell ref="L100:M100"/>
    <mergeCell ref="D101:D102"/>
    <mergeCell ref="E101:E102"/>
    <mergeCell ref="F101:I102"/>
    <mergeCell ref="J101:J102"/>
    <mergeCell ref="K101:K102"/>
    <mergeCell ref="L101:M102"/>
    <mergeCell ref="D103:D104"/>
    <mergeCell ref="E103:E104"/>
    <mergeCell ref="F103:F104"/>
    <mergeCell ref="G103:G104"/>
    <mergeCell ref="H103:J104"/>
    <mergeCell ref="K103:K104"/>
    <mergeCell ref="L103:M104"/>
    <mergeCell ref="A91:A96"/>
    <mergeCell ref="B91:B96"/>
    <mergeCell ref="C91:C96"/>
    <mergeCell ref="D91:D92"/>
    <mergeCell ref="E91:E92"/>
    <mergeCell ref="F91:H92"/>
    <mergeCell ref="I91:I92"/>
    <mergeCell ref="J91:K92"/>
    <mergeCell ref="L91:M91"/>
    <mergeCell ref="L92:M92"/>
    <mergeCell ref="D93:D94"/>
    <mergeCell ref="E93:E94"/>
    <mergeCell ref="F93:I94"/>
    <mergeCell ref="J93:J94"/>
    <mergeCell ref="K93:K94"/>
    <mergeCell ref="L93:M94"/>
    <mergeCell ref="D95:D96"/>
    <mergeCell ref="E95:E96"/>
    <mergeCell ref="F95:F96"/>
    <mergeCell ref="G95:G96"/>
    <mergeCell ref="H95:J96"/>
    <mergeCell ref="K95:K96"/>
    <mergeCell ref="L95:M96"/>
    <mergeCell ref="A83:A88"/>
    <mergeCell ref="B83:B88"/>
    <mergeCell ref="C83:C88"/>
    <mergeCell ref="D83:D84"/>
    <mergeCell ref="E83:E84"/>
    <mergeCell ref="F83:H84"/>
    <mergeCell ref="I83:I84"/>
    <mergeCell ref="J83:K84"/>
    <mergeCell ref="L83:M83"/>
    <mergeCell ref="L84:M84"/>
    <mergeCell ref="D85:D86"/>
    <mergeCell ref="E85:E86"/>
    <mergeCell ref="F85:I86"/>
    <mergeCell ref="J85:J86"/>
    <mergeCell ref="K85:K86"/>
    <mergeCell ref="L85:M86"/>
    <mergeCell ref="D87:D88"/>
    <mergeCell ref="E87:E88"/>
    <mergeCell ref="F87:F88"/>
    <mergeCell ref="G87:G88"/>
    <mergeCell ref="H87:J88"/>
    <mergeCell ref="K87:K88"/>
    <mergeCell ref="L87:M88"/>
    <mergeCell ref="A75:A80"/>
    <mergeCell ref="B75:B80"/>
    <mergeCell ref="C75:C80"/>
    <mergeCell ref="D75:D76"/>
    <mergeCell ref="E75:E76"/>
    <mergeCell ref="F75:H76"/>
    <mergeCell ref="I75:I76"/>
    <mergeCell ref="J75:K76"/>
    <mergeCell ref="L75:M75"/>
    <mergeCell ref="L76:M76"/>
    <mergeCell ref="D77:D78"/>
    <mergeCell ref="E77:E78"/>
    <mergeCell ref="F77:I78"/>
    <mergeCell ref="J77:J78"/>
    <mergeCell ref="K77:K78"/>
    <mergeCell ref="L77:M78"/>
    <mergeCell ref="D79:D80"/>
    <mergeCell ref="E79:E80"/>
    <mergeCell ref="F79:F80"/>
    <mergeCell ref="G79:G80"/>
    <mergeCell ref="H79:J80"/>
    <mergeCell ref="K79:K80"/>
    <mergeCell ref="L79:M80"/>
    <mergeCell ref="A65:M65"/>
    <mergeCell ref="A67:A72"/>
    <mergeCell ref="B67:B72"/>
    <mergeCell ref="C67:C72"/>
    <mergeCell ref="D67:D68"/>
    <mergeCell ref="E67:E68"/>
    <mergeCell ref="F67:H68"/>
    <mergeCell ref="I67:I68"/>
    <mergeCell ref="J67:K68"/>
    <mergeCell ref="L67:M67"/>
    <mergeCell ref="L68:M68"/>
    <mergeCell ref="D69:D70"/>
    <mergeCell ref="E69:E70"/>
    <mergeCell ref="F69:I70"/>
    <mergeCell ref="J69:J70"/>
    <mergeCell ref="K69:K70"/>
    <mergeCell ref="L69:M70"/>
    <mergeCell ref="D71:D72"/>
    <mergeCell ref="E71:E72"/>
    <mergeCell ref="F71:F72"/>
    <mergeCell ref="G71:G72"/>
    <mergeCell ref="H71:J72"/>
    <mergeCell ref="K71:K72"/>
    <mergeCell ref="L71:M72"/>
    <mergeCell ref="A59:A64"/>
    <mergeCell ref="B59:B64"/>
    <mergeCell ref="C59:C64"/>
    <mergeCell ref="D59:D60"/>
    <mergeCell ref="E59:E60"/>
    <mergeCell ref="F59:H60"/>
    <mergeCell ref="I59:I60"/>
    <mergeCell ref="J59:K60"/>
    <mergeCell ref="L59:M59"/>
    <mergeCell ref="L60:M60"/>
    <mergeCell ref="D61:D62"/>
    <mergeCell ref="E61:E62"/>
    <mergeCell ref="F61:I62"/>
    <mergeCell ref="J61:J62"/>
    <mergeCell ref="K61:K62"/>
    <mergeCell ref="L61:M62"/>
    <mergeCell ref="D63:D64"/>
    <mergeCell ref="E63:E64"/>
    <mergeCell ref="F63:F64"/>
    <mergeCell ref="G63:G64"/>
    <mergeCell ref="H63:J64"/>
    <mergeCell ref="K63:K64"/>
    <mergeCell ref="L63:M64"/>
    <mergeCell ref="A51:A56"/>
    <mergeCell ref="B51:B56"/>
    <mergeCell ref="C51:C56"/>
    <mergeCell ref="D51:D52"/>
    <mergeCell ref="E51:E52"/>
    <mergeCell ref="F51:H52"/>
    <mergeCell ref="I51:I52"/>
    <mergeCell ref="J51:K52"/>
    <mergeCell ref="L51:M51"/>
    <mergeCell ref="L52:M52"/>
    <mergeCell ref="D53:D54"/>
    <mergeCell ref="E53:E54"/>
    <mergeCell ref="F53:I54"/>
    <mergeCell ref="J53:J54"/>
    <mergeCell ref="K53:K54"/>
    <mergeCell ref="L53:M54"/>
    <mergeCell ref="D55:D56"/>
    <mergeCell ref="E55:E56"/>
    <mergeCell ref="F55:F56"/>
    <mergeCell ref="G55:G56"/>
    <mergeCell ref="H55:J56"/>
    <mergeCell ref="K55:K56"/>
    <mergeCell ref="L55:M56"/>
    <mergeCell ref="A43:A48"/>
    <mergeCell ref="B43:B48"/>
    <mergeCell ref="C43:C48"/>
    <mergeCell ref="D43:D44"/>
    <mergeCell ref="E43:E44"/>
    <mergeCell ref="F43:H44"/>
    <mergeCell ref="I43:I44"/>
    <mergeCell ref="J43:K44"/>
    <mergeCell ref="L43:M43"/>
    <mergeCell ref="L44:M44"/>
    <mergeCell ref="D45:D46"/>
    <mergeCell ref="E45:E46"/>
    <mergeCell ref="F45:I46"/>
    <mergeCell ref="J45:J46"/>
    <mergeCell ref="K45:K46"/>
    <mergeCell ref="L45:M46"/>
    <mergeCell ref="D47:D48"/>
    <mergeCell ref="E47:E48"/>
    <mergeCell ref="F47:F48"/>
    <mergeCell ref="G47:G48"/>
    <mergeCell ref="H47:J48"/>
    <mergeCell ref="K47:K48"/>
    <mergeCell ref="L47:M48"/>
    <mergeCell ref="L35:M35"/>
    <mergeCell ref="L36:M36"/>
    <mergeCell ref="D37:D38"/>
    <mergeCell ref="E37:E38"/>
    <mergeCell ref="F37:I38"/>
    <mergeCell ref="J37:J38"/>
    <mergeCell ref="K37:K38"/>
    <mergeCell ref="L37:M38"/>
    <mergeCell ref="K39:K40"/>
    <mergeCell ref="L39:M40"/>
    <mergeCell ref="A35:A40"/>
    <mergeCell ref="B35:B40"/>
    <mergeCell ref="C35:C40"/>
    <mergeCell ref="D35:D36"/>
    <mergeCell ref="E35:E36"/>
    <mergeCell ref="F35:H36"/>
    <mergeCell ref="D39:D40"/>
    <mergeCell ref="E39:E40"/>
    <mergeCell ref="F39:F40"/>
    <mergeCell ref="G39:G40"/>
    <mergeCell ref="H39:J40"/>
    <mergeCell ref="I35:I36"/>
    <mergeCell ref="J35:K36"/>
    <mergeCell ref="A27:A32"/>
    <mergeCell ref="B27:B32"/>
    <mergeCell ref="C27:C32"/>
    <mergeCell ref="D27:D28"/>
    <mergeCell ref="E27:E28"/>
    <mergeCell ref="F27:H28"/>
    <mergeCell ref="I27:I28"/>
    <mergeCell ref="J27:K28"/>
    <mergeCell ref="L27:M27"/>
    <mergeCell ref="L28:M28"/>
    <mergeCell ref="D29:D30"/>
    <mergeCell ref="E29:E30"/>
    <mergeCell ref="F29:I30"/>
    <mergeCell ref="J29:J30"/>
    <mergeCell ref="K29:K30"/>
    <mergeCell ref="L29:M30"/>
    <mergeCell ref="D31:D32"/>
    <mergeCell ref="E31:E32"/>
    <mergeCell ref="F31:F32"/>
    <mergeCell ref="G31:G32"/>
    <mergeCell ref="H31:J32"/>
    <mergeCell ref="K31:K32"/>
    <mergeCell ref="L31:M32"/>
    <mergeCell ref="A13:M13"/>
    <mergeCell ref="A14:M14"/>
    <mergeCell ref="A15:M15"/>
    <mergeCell ref="A16:M16"/>
    <mergeCell ref="A17:M17"/>
    <mergeCell ref="A18:M18"/>
    <mergeCell ref="A19:M19"/>
    <mergeCell ref="A20:M20"/>
    <mergeCell ref="K21:L21"/>
    <mergeCell ref="A21:A25"/>
    <mergeCell ref="B21:I22"/>
    <mergeCell ref="B23:I25"/>
    <mergeCell ref="K22:L22"/>
    <mergeCell ref="K23:L23"/>
    <mergeCell ref="K24:L24"/>
    <mergeCell ref="K25:L25"/>
    <mergeCell ref="C2:G2"/>
    <mergeCell ref="L2:M2"/>
    <mergeCell ref="A3:K3"/>
    <mergeCell ref="L3:M3"/>
    <mergeCell ref="A5:M5"/>
    <mergeCell ref="A7:E7"/>
    <mergeCell ref="F7:K7"/>
    <mergeCell ref="L7:M7"/>
    <mergeCell ref="B8:E8"/>
    <mergeCell ref="F8:K8"/>
    <mergeCell ref="L8:M8"/>
    <mergeCell ref="A9:A10"/>
    <mergeCell ref="B9:E10"/>
    <mergeCell ref="F9:K9"/>
    <mergeCell ref="L9:M9"/>
    <mergeCell ref="F10:K10"/>
    <mergeCell ref="L10:M10"/>
    <mergeCell ref="A11:B12"/>
    <mergeCell ref="C11:D11"/>
    <mergeCell ref="J11:M12"/>
    <mergeCell ref="C12:D12"/>
  </mergeCells>
  <phoneticPr fontId="2"/>
  <printOptions horizont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rowBreaks count="4" manualBreakCount="4">
    <brk id="26" max="16383" man="1"/>
    <brk id="74" max="12" man="1"/>
    <brk id="122" max="12" man="1"/>
    <brk id="17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O218"/>
  <sheetViews>
    <sheetView showZeros="0" zoomScale="75" zoomScaleNormal="75" workbookViewId="0">
      <selection activeCell="L3" sqref="L3:M3"/>
    </sheetView>
  </sheetViews>
  <sheetFormatPr defaultColWidth="9" defaultRowHeight="13.5"/>
  <cols>
    <col min="1" max="1" width="3.625" style="8" customWidth="1"/>
    <col min="2" max="3" width="4.625" style="8" customWidth="1"/>
    <col min="4" max="4" width="5.625" style="8" customWidth="1"/>
    <col min="5" max="5" width="4.625" style="17" customWidth="1"/>
    <col min="6" max="6" width="10.625" style="18" customWidth="1"/>
    <col min="7" max="7" width="3.625" style="8" customWidth="1"/>
    <col min="8" max="8" width="14.25" style="8" customWidth="1"/>
    <col min="9" max="10" width="3.625" style="17" customWidth="1"/>
    <col min="11" max="11" width="11.125" style="8" customWidth="1"/>
    <col min="12" max="12" width="6.625" style="8" customWidth="1"/>
    <col min="13" max="13" width="23.25" style="8" customWidth="1"/>
    <col min="14" max="15" width="0" style="8" hidden="1" customWidth="1"/>
    <col min="16" max="16384" width="9" style="8"/>
  </cols>
  <sheetData>
    <row r="1" spans="1:13" ht="31.9" customHeight="1">
      <c r="A1" s="579" t="s">
        <v>212</v>
      </c>
      <c r="B1" s="579"/>
      <c r="C1" s="579"/>
      <c r="D1" s="579"/>
      <c r="E1" s="579"/>
      <c r="F1" s="579"/>
      <c r="G1" s="579"/>
      <c r="H1" s="579"/>
      <c r="I1" s="579"/>
      <c r="J1" s="579"/>
      <c r="K1" s="579"/>
      <c r="L1" s="579"/>
      <c r="M1" s="33" t="s">
        <v>243</v>
      </c>
    </row>
    <row r="2" spans="1:13" ht="14.65" customHeight="1">
      <c r="B2" s="27"/>
      <c r="C2" s="466" t="s">
        <v>245</v>
      </c>
      <c r="D2" s="467"/>
      <c r="E2" s="467"/>
      <c r="F2" s="467"/>
      <c r="G2" s="467"/>
      <c r="I2" s="8"/>
      <c r="J2" s="8"/>
      <c r="L2" s="461" t="s">
        <v>219</v>
      </c>
      <c r="M2" s="461"/>
    </row>
    <row r="3" spans="1:13" ht="31.9" customHeight="1">
      <c r="A3" s="467"/>
      <c r="B3" s="467"/>
      <c r="C3" s="467"/>
      <c r="D3" s="467"/>
      <c r="E3" s="467"/>
      <c r="F3" s="467"/>
      <c r="G3" s="467"/>
      <c r="H3" s="467"/>
      <c r="I3" s="467"/>
      <c r="J3" s="467"/>
      <c r="K3" s="467"/>
      <c r="L3" s="567"/>
      <c r="M3" s="568"/>
    </row>
    <row r="4" spans="1:13" ht="13.35" customHeight="1">
      <c r="A4" s="28"/>
      <c r="B4" s="28"/>
      <c r="C4" s="28"/>
      <c r="D4" s="28"/>
      <c r="E4" s="28"/>
      <c r="F4" s="28"/>
      <c r="G4" s="28"/>
      <c r="H4" s="28"/>
      <c r="I4" s="28"/>
      <c r="J4" s="28"/>
      <c r="K4" s="28"/>
    </row>
    <row r="5" spans="1:13">
      <c r="A5" s="463" t="s">
        <v>228</v>
      </c>
      <c r="B5" s="463"/>
      <c r="C5" s="463"/>
      <c r="D5" s="463"/>
      <c r="E5" s="463"/>
      <c r="F5" s="463"/>
      <c r="G5" s="463"/>
      <c r="H5" s="463"/>
      <c r="I5" s="463"/>
      <c r="J5" s="463"/>
      <c r="K5" s="463"/>
      <c r="L5" s="463"/>
      <c r="M5" s="463"/>
    </row>
    <row r="6" spans="1:13">
      <c r="E6" s="8"/>
      <c r="F6" s="8"/>
      <c r="I6" s="8"/>
      <c r="J6" s="8"/>
    </row>
    <row r="7" spans="1:13">
      <c r="A7" s="558" t="s">
        <v>2</v>
      </c>
      <c r="B7" s="559"/>
      <c r="C7" s="559"/>
      <c r="D7" s="559"/>
      <c r="E7" s="560"/>
      <c r="F7" s="558" t="s">
        <v>207</v>
      </c>
      <c r="G7" s="559"/>
      <c r="H7" s="559"/>
      <c r="I7" s="559"/>
      <c r="J7" s="559"/>
      <c r="K7" s="560"/>
      <c r="L7" s="558" t="s">
        <v>239</v>
      </c>
      <c r="M7" s="560"/>
    </row>
    <row r="8" spans="1:13" ht="23.45" customHeight="1">
      <c r="A8" s="19" t="s">
        <v>229</v>
      </c>
      <c r="B8" s="593"/>
      <c r="C8" s="594"/>
      <c r="D8" s="594"/>
      <c r="E8" s="595"/>
      <c r="F8" s="587" t="s">
        <v>230</v>
      </c>
      <c r="G8" s="588"/>
      <c r="H8" s="588"/>
      <c r="I8" s="588"/>
      <c r="J8" s="588"/>
      <c r="K8" s="589"/>
      <c r="L8" s="468"/>
      <c r="M8" s="469"/>
    </row>
    <row r="9" spans="1:13" ht="23.45" customHeight="1">
      <c r="A9" s="552" t="s">
        <v>3</v>
      </c>
      <c r="B9" s="587"/>
      <c r="C9" s="588"/>
      <c r="D9" s="588"/>
      <c r="E9" s="589"/>
      <c r="F9" s="596"/>
      <c r="G9" s="597"/>
      <c r="H9" s="597"/>
      <c r="I9" s="597"/>
      <c r="J9" s="597"/>
      <c r="K9" s="598"/>
      <c r="L9" s="470" t="s">
        <v>238</v>
      </c>
      <c r="M9" s="471"/>
    </row>
    <row r="10" spans="1:13" ht="23.45" customHeight="1">
      <c r="A10" s="553"/>
      <c r="B10" s="590"/>
      <c r="C10" s="591"/>
      <c r="D10" s="591"/>
      <c r="E10" s="592"/>
      <c r="F10" s="590"/>
      <c r="G10" s="591"/>
      <c r="H10" s="591"/>
      <c r="I10" s="591"/>
      <c r="J10" s="591"/>
      <c r="K10" s="592"/>
      <c r="L10" s="599"/>
      <c r="M10" s="600"/>
    </row>
    <row r="11" spans="1:13" ht="23.25" customHeight="1">
      <c r="A11" s="478" t="s">
        <v>220</v>
      </c>
      <c r="B11" s="479"/>
      <c r="C11" s="474" t="s">
        <v>213</v>
      </c>
      <c r="D11" s="475"/>
      <c r="E11" s="30"/>
      <c r="F11" s="32" t="s">
        <v>222</v>
      </c>
      <c r="G11" s="31"/>
      <c r="H11" s="32" t="s">
        <v>327</v>
      </c>
      <c r="I11" s="31"/>
      <c r="J11" s="461" t="s">
        <v>214</v>
      </c>
      <c r="K11" s="461"/>
      <c r="L11" s="461"/>
      <c r="M11" s="461"/>
    </row>
    <row r="12" spans="1:13" ht="23.25" customHeight="1">
      <c r="A12" s="480"/>
      <c r="B12" s="481"/>
      <c r="C12" s="474" t="s">
        <v>328</v>
      </c>
      <c r="D12" s="475"/>
      <c r="E12" s="31"/>
      <c r="F12" s="32" t="s">
        <v>329</v>
      </c>
      <c r="G12" s="31"/>
      <c r="H12" s="59"/>
      <c r="I12" s="60"/>
      <c r="J12" s="461"/>
      <c r="K12" s="461"/>
      <c r="L12" s="461"/>
      <c r="M12" s="461"/>
    </row>
    <row r="13" spans="1:13" ht="12.75" customHeight="1">
      <c r="A13" s="472"/>
      <c r="B13" s="472"/>
      <c r="C13" s="472"/>
      <c r="D13" s="472"/>
      <c r="E13" s="472"/>
      <c r="F13" s="472"/>
      <c r="G13" s="472"/>
      <c r="H13" s="472"/>
      <c r="I13" s="472"/>
      <c r="J13" s="472"/>
      <c r="K13" s="472"/>
      <c r="L13" s="472"/>
      <c r="M13" s="472"/>
    </row>
    <row r="14" spans="1:13" ht="23.25" customHeight="1">
      <c r="A14" s="473" t="s">
        <v>218</v>
      </c>
      <c r="B14" s="473"/>
      <c r="C14" s="473"/>
      <c r="D14" s="473"/>
      <c r="E14" s="473"/>
      <c r="F14" s="473"/>
      <c r="G14" s="473"/>
      <c r="H14" s="473"/>
      <c r="I14" s="473"/>
      <c r="J14" s="473"/>
      <c r="K14" s="473"/>
      <c r="L14" s="473"/>
      <c r="M14" s="473"/>
    </row>
    <row r="15" spans="1:13" ht="23.25" customHeight="1">
      <c r="A15" s="473" t="s">
        <v>217</v>
      </c>
      <c r="B15" s="473"/>
      <c r="C15" s="473"/>
      <c r="D15" s="473"/>
      <c r="E15" s="473"/>
      <c r="F15" s="473"/>
      <c r="G15" s="473"/>
      <c r="H15" s="473"/>
      <c r="I15" s="473"/>
      <c r="J15" s="473"/>
      <c r="K15" s="473"/>
      <c r="L15" s="473"/>
      <c r="M15" s="473"/>
    </row>
    <row r="16" spans="1:13" ht="23.25" customHeight="1">
      <c r="A16" s="473" t="s">
        <v>216</v>
      </c>
      <c r="B16" s="473"/>
      <c r="C16" s="473"/>
      <c r="D16" s="473"/>
      <c r="E16" s="473"/>
      <c r="F16" s="473"/>
      <c r="G16" s="473"/>
      <c r="H16" s="473"/>
      <c r="I16" s="473"/>
      <c r="J16" s="473"/>
      <c r="K16" s="473"/>
      <c r="L16" s="473"/>
      <c r="M16" s="473"/>
    </row>
    <row r="17" spans="1:15" ht="23.25" customHeight="1">
      <c r="A17" s="473" t="s">
        <v>330</v>
      </c>
      <c r="B17" s="473"/>
      <c r="C17" s="473"/>
      <c r="D17" s="473"/>
      <c r="E17" s="473"/>
      <c r="F17" s="473"/>
      <c r="G17" s="473"/>
      <c r="H17" s="473"/>
      <c r="I17" s="473"/>
      <c r="J17" s="473"/>
      <c r="K17" s="473"/>
      <c r="L17" s="473"/>
      <c r="M17" s="473"/>
    </row>
    <row r="18" spans="1:15" ht="23.25" customHeight="1">
      <c r="A18" s="473" t="s">
        <v>215</v>
      </c>
      <c r="B18" s="473"/>
      <c r="C18" s="473"/>
      <c r="D18" s="473"/>
      <c r="E18" s="473"/>
      <c r="F18" s="473"/>
      <c r="G18" s="473"/>
      <c r="H18" s="473"/>
      <c r="I18" s="473"/>
      <c r="J18" s="473"/>
      <c r="K18" s="473"/>
      <c r="L18" s="473"/>
      <c r="M18" s="473"/>
    </row>
    <row r="19" spans="1:15" ht="23.25" customHeight="1">
      <c r="A19" s="473" t="s">
        <v>234</v>
      </c>
      <c r="B19" s="473"/>
      <c r="C19" s="473"/>
      <c r="D19" s="473"/>
      <c r="E19" s="473"/>
      <c r="F19" s="473"/>
      <c r="G19" s="473"/>
      <c r="H19" s="473"/>
      <c r="I19" s="473"/>
      <c r="J19" s="473"/>
      <c r="K19" s="473"/>
      <c r="L19" s="473"/>
      <c r="M19" s="473"/>
    </row>
    <row r="20" spans="1:15" ht="12.75" customHeight="1" thickBot="1">
      <c r="A20" s="512"/>
      <c r="B20" s="512"/>
      <c r="C20" s="512"/>
      <c r="D20" s="512"/>
      <c r="E20" s="512"/>
      <c r="F20" s="512"/>
      <c r="G20" s="512"/>
      <c r="H20" s="512"/>
      <c r="I20" s="512"/>
      <c r="J20" s="512"/>
      <c r="K20" s="512"/>
      <c r="L20" s="512"/>
      <c r="M20" s="512"/>
    </row>
    <row r="21" spans="1:15" ht="8.85" customHeight="1">
      <c r="A21" s="521" t="s">
        <v>323</v>
      </c>
      <c r="B21" s="526" t="s">
        <v>590</v>
      </c>
      <c r="C21" s="526"/>
      <c r="D21" s="526"/>
      <c r="E21" s="526"/>
      <c r="F21" s="526"/>
      <c r="G21" s="526"/>
      <c r="H21" s="526"/>
      <c r="I21" s="527"/>
      <c r="K21" s="464"/>
      <c r="L21" s="465"/>
      <c r="M21" s="20"/>
    </row>
    <row r="22" spans="1:15" ht="23.25" customHeight="1">
      <c r="A22" s="522"/>
      <c r="B22" s="528"/>
      <c r="C22" s="528"/>
      <c r="D22" s="528"/>
      <c r="E22" s="528"/>
      <c r="F22" s="528"/>
      <c r="G22" s="528"/>
      <c r="H22" s="528"/>
      <c r="I22" s="529"/>
      <c r="J22" s="8"/>
      <c r="K22" s="462" t="s">
        <v>236</v>
      </c>
      <c r="L22" s="463"/>
      <c r="M22" s="24">
        <f>SUM(N27:N216)</f>
        <v>0</v>
      </c>
    </row>
    <row r="23" spans="1:15" ht="23.25" customHeight="1">
      <c r="A23" s="522"/>
      <c r="B23" s="456" t="s">
        <v>543</v>
      </c>
      <c r="C23" s="457"/>
      <c r="D23" s="457"/>
      <c r="E23" s="457"/>
      <c r="F23" s="457"/>
      <c r="G23" s="457"/>
      <c r="H23" s="457"/>
      <c r="I23" s="458"/>
      <c r="J23" s="8"/>
      <c r="K23" s="462" t="s">
        <v>208</v>
      </c>
      <c r="L23" s="463"/>
      <c r="M23" s="24"/>
    </row>
    <row r="24" spans="1:15" ht="23.25" customHeight="1">
      <c r="A24" s="522"/>
      <c r="B24" s="457"/>
      <c r="C24" s="457"/>
      <c r="D24" s="457"/>
      <c r="E24" s="457"/>
      <c r="F24" s="457"/>
      <c r="G24" s="457"/>
      <c r="H24" s="457"/>
      <c r="I24" s="458"/>
      <c r="J24" s="8"/>
      <c r="K24" s="462" t="s">
        <v>235</v>
      </c>
      <c r="L24" s="463"/>
      <c r="M24" s="24"/>
    </row>
    <row r="25" spans="1:15" ht="23.25" customHeight="1" thickBot="1">
      <c r="A25" s="523"/>
      <c r="B25" s="459"/>
      <c r="C25" s="459"/>
      <c r="D25" s="459"/>
      <c r="E25" s="459"/>
      <c r="F25" s="459"/>
      <c r="G25" s="459"/>
      <c r="H25" s="459"/>
      <c r="I25" s="460"/>
      <c r="J25" s="8"/>
      <c r="K25" s="569" t="s">
        <v>211</v>
      </c>
      <c r="L25" s="570"/>
      <c r="M25" s="25" t="s">
        <v>242</v>
      </c>
    </row>
    <row r="26" spans="1:15" ht="23.25" customHeight="1">
      <c r="E26" s="8"/>
      <c r="F26" s="8"/>
      <c r="I26" s="8"/>
      <c r="J26" s="8"/>
      <c r="M26" s="23" t="s">
        <v>548</v>
      </c>
    </row>
    <row r="27" spans="1:15" ht="21" customHeight="1">
      <c r="A27" s="530" t="s">
        <v>198</v>
      </c>
      <c r="B27" s="533" t="s">
        <v>199</v>
      </c>
      <c r="C27" s="584" t="s">
        <v>209</v>
      </c>
      <c r="D27" s="539" t="s">
        <v>200</v>
      </c>
      <c r="E27" s="497" t="s">
        <v>201</v>
      </c>
      <c r="F27" s="524"/>
      <c r="G27" s="524"/>
      <c r="H27" s="524"/>
      <c r="I27" s="550" t="s">
        <v>202</v>
      </c>
      <c r="J27" s="545"/>
      <c r="K27" s="546"/>
      <c r="L27" s="541">
        <f>L3</f>
        <v>0</v>
      </c>
      <c r="M27" s="542"/>
    </row>
    <row r="28" spans="1:15" ht="21" customHeight="1">
      <c r="A28" s="531"/>
      <c r="B28" s="534"/>
      <c r="C28" s="585"/>
      <c r="D28" s="540"/>
      <c r="E28" s="549"/>
      <c r="F28" s="525"/>
      <c r="G28" s="525"/>
      <c r="H28" s="525"/>
      <c r="I28" s="551"/>
      <c r="J28" s="547"/>
      <c r="K28" s="548"/>
      <c r="L28" s="543">
        <f>B8</f>
        <v>0</v>
      </c>
      <c r="M28" s="544"/>
    </row>
    <row r="29" spans="1:15" ht="21" customHeight="1">
      <c r="A29" s="531"/>
      <c r="B29" s="534"/>
      <c r="C29" s="585"/>
      <c r="D29" s="494"/>
      <c r="E29" s="513" t="s">
        <v>203</v>
      </c>
      <c r="F29" s="515"/>
      <c r="G29" s="515"/>
      <c r="H29" s="515"/>
      <c r="I29" s="515"/>
      <c r="J29" s="513" t="s">
        <v>204</v>
      </c>
      <c r="K29" s="517"/>
      <c r="L29" s="580" t="s">
        <v>241</v>
      </c>
      <c r="M29" s="581"/>
    </row>
    <row r="30" spans="1:15" ht="21" customHeight="1">
      <c r="A30" s="531"/>
      <c r="B30" s="534"/>
      <c r="C30" s="585"/>
      <c r="D30" s="494"/>
      <c r="E30" s="514"/>
      <c r="F30" s="516"/>
      <c r="G30" s="516"/>
      <c r="H30" s="516"/>
      <c r="I30" s="516"/>
      <c r="J30" s="514"/>
      <c r="K30" s="518"/>
      <c r="L30" s="580"/>
      <c r="M30" s="581"/>
    </row>
    <row r="31" spans="1:15" ht="13.5" customHeight="1">
      <c r="A31" s="531"/>
      <c r="B31" s="534"/>
      <c r="C31" s="585"/>
      <c r="D31" s="494"/>
      <c r="E31" s="496" t="s">
        <v>205</v>
      </c>
      <c r="F31" s="498"/>
      <c r="G31" s="500" t="s">
        <v>1</v>
      </c>
      <c r="H31" s="502"/>
      <c r="I31" s="503"/>
      <c r="J31" s="503"/>
      <c r="K31" s="506" t="s">
        <v>210</v>
      </c>
      <c r="L31" s="582"/>
      <c r="M31" s="509" t="s">
        <v>227</v>
      </c>
    </row>
    <row r="32" spans="1:15" ht="28.5" customHeight="1">
      <c r="A32" s="532"/>
      <c r="B32" s="535"/>
      <c r="C32" s="586"/>
      <c r="D32" s="495"/>
      <c r="E32" s="497"/>
      <c r="F32" s="499"/>
      <c r="G32" s="501"/>
      <c r="H32" s="504"/>
      <c r="I32" s="505"/>
      <c r="J32" s="505"/>
      <c r="K32" s="507"/>
      <c r="L32" s="583"/>
      <c r="M32" s="511"/>
      <c r="N32" s="26">
        <f>F31*H31</f>
        <v>0</v>
      </c>
      <c r="O32" s="8">
        <f>F31</f>
        <v>0</v>
      </c>
    </row>
    <row r="33" spans="1:15" ht="10.15" customHeight="1">
      <c r="A33" s="11"/>
      <c r="B33" s="11"/>
      <c r="C33" s="11"/>
      <c r="D33" s="11"/>
      <c r="E33" s="12"/>
      <c r="F33" s="13"/>
      <c r="G33" s="11"/>
      <c r="H33" s="11"/>
      <c r="I33" s="12"/>
      <c r="J33" s="12"/>
      <c r="K33" s="11"/>
      <c r="L33" s="11"/>
      <c r="M33" s="11"/>
    </row>
    <row r="34" spans="1:15" ht="10.15" customHeight="1">
      <c r="A34" s="14"/>
      <c r="B34" s="14"/>
      <c r="C34" s="14"/>
      <c r="D34" s="14"/>
      <c r="E34" s="15"/>
      <c r="F34" s="16"/>
      <c r="G34" s="14"/>
      <c r="H34" s="14"/>
      <c r="I34" s="15"/>
      <c r="J34" s="15"/>
      <c r="K34" s="14"/>
      <c r="L34" s="14"/>
      <c r="M34" s="14"/>
    </row>
    <row r="35" spans="1:15" ht="21" customHeight="1">
      <c r="A35" s="530" t="s">
        <v>198</v>
      </c>
      <c r="B35" s="533" t="s">
        <v>199</v>
      </c>
      <c r="C35" s="584" t="s">
        <v>209</v>
      </c>
      <c r="D35" s="539" t="s">
        <v>200</v>
      </c>
      <c r="E35" s="497" t="s">
        <v>201</v>
      </c>
      <c r="F35" s="524"/>
      <c r="G35" s="524"/>
      <c r="H35" s="524"/>
      <c r="I35" s="550" t="s">
        <v>202</v>
      </c>
      <c r="J35" s="545"/>
      <c r="K35" s="546"/>
      <c r="L35" s="541">
        <f>L3</f>
        <v>0</v>
      </c>
      <c r="M35" s="542"/>
    </row>
    <row r="36" spans="1:15" ht="21" customHeight="1">
      <c r="A36" s="531"/>
      <c r="B36" s="534"/>
      <c r="C36" s="585"/>
      <c r="D36" s="540"/>
      <c r="E36" s="549"/>
      <c r="F36" s="525"/>
      <c r="G36" s="525"/>
      <c r="H36" s="525"/>
      <c r="I36" s="551"/>
      <c r="J36" s="547"/>
      <c r="K36" s="548"/>
      <c r="L36" s="543">
        <f>B8</f>
        <v>0</v>
      </c>
      <c r="M36" s="544"/>
    </row>
    <row r="37" spans="1:15" ht="21" customHeight="1">
      <c r="A37" s="531"/>
      <c r="B37" s="534"/>
      <c r="C37" s="585"/>
      <c r="D37" s="494"/>
      <c r="E37" s="513" t="s">
        <v>203</v>
      </c>
      <c r="F37" s="515"/>
      <c r="G37" s="515"/>
      <c r="H37" s="515"/>
      <c r="I37" s="515"/>
      <c r="J37" s="513" t="s">
        <v>204</v>
      </c>
      <c r="K37" s="517"/>
      <c r="L37" s="580" t="s">
        <v>241</v>
      </c>
      <c r="M37" s="581"/>
    </row>
    <row r="38" spans="1:15" ht="21" customHeight="1">
      <c r="A38" s="531"/>
      <c r="B38" s="534"/>
      <c r="C38" s="585"/>
      <c r="D38" s="494"/>
      <c r="E38" s="514"/>
      <c r="F38" s="516"/>
      <c r="G38" s="516"/>
      <c r="H38" s="516"/>
      <c r="I38" s="516"/>
      <c r="J38" s="514"/>
      <c r="K38" s="518"/>
      <c r="L38" s="580"/>
      <c r="M38" s="581"/>
    </row>
    <row r="39" spans="1:15" ht="13.5" customHeight="1">
      <c r="A39" s="531"/>
      <c r="B39" s="534"/>
      <c r="C39" s="585"/>
      <c r="D39" s="494"/>
      <c r="E39" s="496" t="s">
        <v>205</v>
      </c>
      <c r="F39" s="498"/>
      <c r="G39" s="500" t="s">
        <v>1</v>
      </c>
      <c r="H39" s="502"/>
      <c r="I39" s="503"/>
      <c r="J39" s="503"/>
      <c r="K39" s="506" t="s">
        <v>210</v>
      </c>
      <c r="L39" s="582"/>
      <c r="M39" s="509">
        <v>2</v>
      </c>
    </row>
    <row r="40" spans="1:15" ht="28.5" customHeight="1">
      <c r="A40" s="532"/>
      <c r="B40" s="535"/>
      <c r="C40" s="586"/>
      <c r="D40" s="495"/>
      <c r="E40" s="497"/>
      <c r="F40" s="499"/>
      <c r="G40" s="501"/>
      <c r="H40" s="504"/>
      <c r="I40" s="505"/>
      <c r="J40" s="505"/>
      <c r="K40" s="507"/>
      <c r="L40" s="583"/>
      <c r="M40" s="511"/>
      <c r="N40" s="26">
        <f>F39*H39</f>
        <v>0</v>
      </c>
      <c r="O40" s="8">
        <f>F39</f>
        <v>0</v>
      </c>
    </row>
    <row r="41" spans="1:15" ht="10.15" customHeight="1">
      <c r="A41" s="11"/>
      <c r="B41" s="11"/>
      <c r="C41" s="11"/>
      <c r="D41" s="11"/>
      <c r="E41" s="12"/>
      <c r="F41" s="13"/>
      <c r="G41" s="11"/>
      <c r="H41" s="11"/>
      <c r="I41" s="12"/>
      <c r="J41" s="12"/>
      <c r="K41" s="11"/>
      <c r="L41" s="11"/>
      <c r="M41" s="11"/>
    </row>
    <row r="42" spans="1:15" ht="10.15" customHeight="1">
      <c r="A42" s="14"/>
      <c r="B42" s="14"/>
      <c r="C42" s="14"/>
      <c r="D42" s="14"/>
      <c r="E42" s="15"/>
      <c r="F42" s="16"/>
      <c r="G42" s="14"/>
      <c r="H42" s="14"/>
      <c r="I42" s="15"/>
      <c r="J42" s="15"/>
      <c r="K42" s="14"/>
      <c r="L42" s="14"/>
      <c r="M42" s="14"/>
    </row>
    <row r="43" spans="1:15" ht="21" customHeight="1">
      <c r="A43" s="530" t="s">
        <v>198</v>
      </c>
      <c r="B43" s="533" t="s">
        <v>199</v>
      </c>
      <c r="C43" s="584" t="s">
        <v>209</v>
      </c>
      <c r="D43" s="539" t="s">
        <v>200</v>
      </c>
      <c r="E43" s="497" t="s">
        <v>201</v>
      </c>
      <c r="F43" s="524"/>
      <c r="G43" s="524"/>
      <c r="H43" s="524"/>
      <c r="I43" s="550" t="s">
        <v>202</v>
      </c>
      <c r="J43" s="545"/>
      <c r="K43" s="546"/>
      <c r="L43" s="541">
        <f>L3</f>
        <v>0</v>
      </c>
      <c r="M43" s="542"/>
    </row>
    <row r="44" spans="1:15" ht="21" customHeight="1">
      <c r="A44" s="531"/>
      <c r="B44" s="534"/>
      <c r="C44" s="585"/>
      <c r="D44" s="540"/>
      <c r="E44" s="549"/>
      <c r="F44" s="525"/>
      <c r="G44" s="525"/>
      <c r="H44" s="525"/>
      <c r="I44" s="551"/>
      <c r="J44" s="547"/>
      <c r="K44" s="548"/>
      <c r="L44" s="543">
        <f>B8</f>
        <v>0</v>
      </c>
      <c r="M44" s="544"/>
    </row>
    <row r="45" spans="1:15" ht="21" customHeight="1">
      <c r="A45" s="531"/>
      <c r="B45" s="534"/>
      <c r="C45" s="585"/>
      <c r="D45" s="494"/>
      <c r="E45" s="513" t="s">
        <v>203</v>
      </c>
      <c r="F45" s="515"/>
      <c r="G45" s="515"/>
      <c r="H45" s="515"/>
      <c r="I45" s="515"/>
      <c r="J45" s="513" t="s">
        <v>204</v>
      </c>
      <c r="K45" s="517"/>
      <c r="L45" s="580" t="s">
        <v>241</v>
      </c>
      <c r="M45" s="581"/>
    </row>
    <row r="46" spans="1:15" ht="21" customHeight="1">
      <c r="A46" s="531"/>
      <c r="B46" s="534"/>
      <c r="C46" s="585"/>
      <c r="D46" s="494"/>
      <c r="E46" s="514"/>
      <c r="F46" s="516"/>
      <c r="G46" s="516"/>
      <c r="H46" s="516"/>
      <c r="I46" s="516"/>
      <c r="J46" s="514"/>
      <c r="K46" s="518"/>
      <c r="L46" s="580"/>
      <c r="M46" s="581"/>
    </row>
    <row r="47" spans="1:15" ht="13.5" customHeight="1">
      <c r="A47" s="531"/>
      <c r="B47" s="534"/>
      <c r="C47" s="585"/>
      <c r="D47" s="494"/>
      <c r="E47" s="496" t="s">
        <v>205</v>
      </c>
      <c r="F47" s="498"/>
      <c r="G47" s="500" t="s">
        <v>1</v>
      </c>
      <c r="H47" s="502"/>
      <c r="I47" s="503"/>
      <c r="J47" s="503"/>
      <c r="K47" s="506" t="s">
        <v>210</v>
      </c>
      <c r="L47" s="582"/>
      <c r="M47" s="509">
        <v>3</v>
      </c>
    </row>
    <row r="48" spans="1:15" ht="28.5" customHeight="1">
      <c r="A48" s="532"/>
      <c r="B48" s="535"/>
      <c r="C48" s="586"/>
      <c r="D48" s="495"/>
      <c r="E48" s="497"/>
      <c r="F48" s="499"/>
      <c r="G48" s="501"/>
      <c r="H48" s="504"/>
      <c r="I48" s="505"/>
      <c r="J48" s="505"/>
      <c r="K48" s="507"/>
      <c r="L48" s="583"/>
      <c r="M48" s="511"/>
      <c r="N48" s="26">
        <f>F47*H47</f>
        <v>0</v>
      </c>
      <c r="O48" s="8">
        <f>F47</f>
        <v>0</v>
      </c>
    </row>
    <row r="49" spans="1:15" ht="10.15" customHeight="1">
      <c r="A49" s="11"/>
      <c r="B49" s="11"/>
      <c r="C49" s="11"/>
      <c r="D49" s="11"/>
      <c r="E49" s="12"/>
      <c r="F49" s="13"/>
      <c r="G49" s="11"/>
      <c r="H49" s="11"/>
      <c r="I49" s="12"/>
      <c r="J49" s="12"/>
      <c r="K49" s="11"/>
      <c r="L49" s="11"/>
      <c r="M49" s="11"/>
    </row>
    <row r="50" spans="1:15" ht="10.15" customHeight="1">
      <c r="A50" s="14"/>
      <c r="B50" s="14"/>
      <c r="C50" s="14"/>
      <c r="D50" s="14"/>
      <c r="E50" s="15"/>
      <c r="F50" s="16"/>
      <c r="G50" s="14"/>
      <c r="H50" s="14"/>
      <c r="I50" s="15"/>
      <c r="J50" s="15"/>
      <c r="K50" s="14"/>
      <c r="L50" s="14"/>
      <c r="M50" s="14"/>
    </row>
    <row r="51" spans="1:15" ht="21" customHeight="1">
      <c r="A51" s="530" t="s">
        <v>198</v>
      </c>
      <c r="B51" s="533" t="s">
        <v>199</v>
      </c>
      <c r="C51" s="584" t="s">
        <v>209</v>
      </c>
      <c r="D51" s="539" t="s">
        <v>200</v>
      </c>
      <c r="E51" s="497" t="s">
        <v>201</v>
      </c>
      <c r="F51" s="524"/>
      <c r="G51" s="524"/>
      <c r="H51" s="524"/>
      <c r="I51" s="550" t="s">
        <v>202</v>
      </c>
      <c r="J51" s="545"/>
      <c r="K51" s="546"/>
      <c r="L51" s="541">
        <f>L3</f>
        <v>0</v>
      </c>
      <c r="M51" s="542"/>
    </row>
    <row r="52" spans="1:15" ht="21" customHeight="1">
      <c r="A52" s="531"/>
      <c r="B52" s="534"/>
      <c r="C52" s="585"/>
      <c r="D52" s="540"/>
      <c r="E52" s="549"/>
      <c r="F52" s="525"/>
      <c r="G52" s="525"/>
      <c r="H52" s="525"/>
      <c r="I52" s="551"/>
      <c r="J52" s="547"/>
      <c r="K52" s="548"/>
      <c r="L52" s="543">
        <f>B8</f>
        <v>0</v>
      </c>
      <c r="M52" s="544"/>
    </row>
    <row r="53" spans="1:15" ht="21" customHeight="1">
      <c r="A53" s="531"/>
      <c r="B53" s="534"/>
      <c r="C53" s="585"/>
      <c r="D53" s="494"/>
      <c r="E53" s="513" t="s">
        <v>203</v>
      </c>
      <c r="F53" s="515"/>
      <c r="G53" s="515"/>
      <c r="H53" s="515"/>
      <c r="I53" s="515"/>
      <c r="J53" s="513" t="s">
        <v>204</v>
      </c>
      <c r="K53" s="517"/>
      <c r="L53" s="580" t="s">
        <v>241</v>
      </c>
      <c r="M53" s="581"/>
    </row>
    <row r="54" spans="1:15" ht="21" customHeight="1">
      <c r="A54" s="531"/>
      <c r="B54" s="534"/>
      <c r="C54" s="585"/>
      <c r="D54" s="494"/>
      <c r="E54" s="514"/>
      <c r="F54" s="516"/>
      <c r="G54" s="516"/>
      <c r="H54" s="516"/>
      <c r="I54" s="516"/>
      <c r="J54" s="514"/>
      <c r="K54" s="518"/>
      <c r="L54" s="580"/>
      <c r="M54" s="581"/>
    </row>
    <row r="55" spans="1:15" ht="13.5" customHeight="1">
      <c r="A55" s="531"/>
      <c r="B55" s="534"/>
      <c r="C55" s="585"/>
      <c r="D55" s="494"/>
      <c r="E55" s="496" t="s">
        <v>205</v>
      </c>
      <c r="F55" s="498"/>
      <c r="G55" s="500" t="s">
        <v>1</v>
      </c>
      <c r="H55" s="502"/>
      <c r="I55" s="503"/>
      <c r="J55" s="503"/>
      <c r="K55" s="506" t="s">
        <v>210</v>
      </c>
      <c r="L55" s="582"/>
      <c r="M55" s="509">
        <v>4</v>
      </c>
    </row>
    <row r="56" spans="1:15" ht="28.5" customHeight="1">
      <c r="A56" s="532"/>
      <c r="B56" s="535"/>
      <c r="C56" s="586"/>
      <c r="D56" s="495"/>
      <c r="E56" s="497"/>
      <c r="F56" s="499"/>
      <c r="G56" s="501"/>
      <c r="H56" s="504"/>
      <c r="I56" s="505"/>
      <c r="J56" s="505"/>
      <c r="K56" s="507"/>
      <c r="L56" s="583"/>
      <c r="M56" s="511"/>
      <c r="N56" s="26">
        <f>F55*H55</f>
        <v>0</v>
      </c>
      <c r="O56" s="8">
        <f>F55</f>
        <v>0</v>
      </c>
    </row>
    <row r="57" spans="1:15" ht="10.15" customHeight="1">
      <c r="A57" s="11"/>
      <c r="B57" s="11"/>
      <c r="C57" s="11"/>
      <c r="D57" s="11"/>
      <c r="E57" s="12"/>
      <c r="F57" s="13"/>
      <c r="G57" s="11"/>
      <c r="H57" s="11"/>
      <c r="I57" s="12"/>
      <c r="J57" s="12"/>
      <c r="K57" s="11"/>
      <c r="L57" s="11"/>
      <c r="M57" s="11"/>
    </row>
    <row r="58" spans="1:15" ht="10.15" customHeight="1">
      <c r="A58" s="14"/>
      <c r="B58" s="14"/>
      <c r="C58" s="14"/>
      <c r="D58" s="14"/>
      <c r="E58" s="15"/>
      <c r="F58" s="16"/>
      <c r="G58" s="14"/>
      <c r="H58" s="14"/>
      <c r="I58" s="15"/>
      <c r="J58" s="15"/>
      <c r="K58" s="14"/>
      <c r="L58" s="14"/>
      <c r="M58" s="14"/>
    </row>
    <row r="59" spans="1:15" ht="21" customHeight="1">
      <c r="A59" s="530" t="s">
        <v>198</v>
      </c>
      <c r="B59" s="533" t="s">
        <v>199</v>
      </c>
      <c r="C59" s="584" t="s">
        <v>209</v>
      </c>
      <c r="D59" s="539" t="s">
        <v>200</v>
      </c>
      <c r="E59" s="497" t="s">
        <v>201</v>
      </c>
      <c r="F59" s="524"/>
      <c r="G59" s="524"/>
      <c r="H59" s="524"/>
      <c r="I59" s="550" t="s">
        <v>202</v>
      </c>
      <c r="J59" s="545"/>
      <c r="K59" s="546"/>
      <c r="L59" s="541">
        <f>L3</f>
        <v>0</v>
      </c>
      <c r="M59" s="542"/>
    </row>
    <row r="60" spans="1:15" ht="21" customHeight="1">
      <c r="A60" s="531"/>
      <c r="B60" s="534"/>
      <c r="C60" s="585"/>
      <c r="D60" s="540"/>
      <c r="E60" s="549"/>
      <c r="F60" s="525"/>
      <c r="G60" s="525"/>
      <c r="H60" s="525"/>
      <c r="I60" s="551"/>
      <c r="J60" s="547"/>
      <c r="K60" s="548"/>
      <c r="L60" s="543">
        <f>B8</f>
        <v>0</v>
      </c>
      <c r="M60" s="544"/>
    </row>
    <row r="61" spans="1:15" ht="21" customHeight="1">
      <c r="A61" s="531"/>
      <c r="B61" s="534"/>
      <c r="C61" s="585"/>
      <c r="D61" s="494"/>
      <c r="E61" s="513" t="s">
        <v>203</v>
      </c>
      <c r="F61" s="515"/>
      <c r="G61" s="515"/>
      <c r="H61" s="515"/>
      <c r="I61" s="515"/>
      <c r="J61" s="513" t="s">
        <v>204</v>
      </c>
      <c r="K61" s="517"/>
      <c r="L61" s="580" t="s">
        <v>241</v>
      </c>
      <c r="M61" s="581"/>
    </row>
    <row r="62" spans="1:15" ht="21" customHeight="1">
      <c r="A62" s="531"/>
      <c r="B62" s="534"/>
      <c r="C62" s="585"/>
      <c r="D62" s="494"/>
      <c r="E62" s="514"/>
      <c r="F62" s="516"/>
      <c r="G62" s="516"/>
      <c r="H62" s="516"/>
      <c r="I62" s="516"/>
      <c r="J62" s="514"/>
      <c r="K62" s="518"/>
      <c r="L62" s="580"/>
      <c r="M62" s="581"/>
    </row>
    <row r="63" spans="1:15" ht="13.5" customHeight="1">
      <c r="A63" s="531"/>
      <c r="B63" s="534"/>
      <c r="C63" s="585"/>
      <c r="D63" s="494"/>
      <c r="E63" s="496" t="s">
        <v>205</v>
      </c>
      <c r="F63" s="498"/>
      <c r="G63" s="500" t="s">
        <v>1</v>
      </c>
      <c r="H63" s="502"/>
      <c r="I63" s="503"/>
      <c r="J63" s="503"/>
      <c r="K63" s="506" t="s">
        <v>210</v>
      </c>
      <c r="L63" s="582"/>
      <c r="M63" s="509">
        <v>5</v>
      </c>
    </row>
    <row r="64" spans="1:15" ht="28.5" customHeight="1">
      <c r="A64" s="532"/>
      <c r="B64" s="535"/>
      <c r="C64" s="586"/>
      <c r="D64" s="495"/>
      <c r="E64" s="497"/>
      <c r="F64" s="499"/>
      <c r="G64" s="501"/>
      <c r="H64" s="504"/>
      <c r="I64" s="505"/>
      <c r="J64" s="505"/>
      <c r="K64" s="507"/>
      <c r="L64" s="583"/>
      <c r="M64" s="511"/>
      <c r="N64" s="26">
        <f>F63*H63</f>
        <v>0</v>
      </c>
      <c r="O64" s="8">
        <f>F63</f>
        <v>0</v>
      </c>
    </row>
    <row r="65" spans="1:15" ht="9.9499999999999993" customHeight="1">
      <c r="A65" s="573"/>
      <c r="B65" s="573"/>
      <c r="C65" s="573"/>
      <c r="D65" s="573"/>
      <c r="E65" s="573"/>
      <c r="F65" s="573"/>
      <c r="G65" s="573"/>
      <c r="H65" s="573"/>
      <c r="I65" s="573"/>
      <c r="J65" s="573"/>
      <c r="K65" s="573"/>
      <c r="L65" s="573"/>
      <c r="M65" s="573"/>
    </row>
    <row r="66" spans="1:15" ht="10.15" customHeight="1">
      <c r="A66" s="9"/>
      <c r="B66" s="9"/>
      <c r="C66" s="9"/>
      <c r="D66" s="9"/>
      <c r="E66" s="9"/>
      <c r="F66" s="9"/>
      <c r="G66" s="9"/>
      <c r="H66" s="9"/>
      <c r="I66" s="9"/>
      <c r="J66" s="9"/>
      <c r="K66" s="9"/>
      <c r="L66" s="9"/>
      <c r="M66" s="9"/>
    </row>
    <row r="67" spans="1:15" ht="21" customHeight="1">
      <c r="A67" s="530" t="s">
        <v>198</v>
      </c>
      <c r="B67" s="533" t="s">
        <v>199</v>
      </c>
      <c r="C67" s="584" t="s">
        <v>209</v>
      </c>
      <c r="D67" s="539" t="s">
        <v>200</v>
      </c>
      <c r="E67" s="497" t="s">
        <v>201</v>
      </c>
      <c r="F67" s="524"/>
      <c r="G67" s="524"/>
      <c r="H67" s="524"/>
      <c r="I67" s="550" t="s">
        <v>202</v>
      </c>
      <c r="J67" s="545"/>
      <c r="K67" s="546"/>
      <c r="L67" s="541">
        <f>L3</f>
        <v>0</v>
      </c>
      <c r="M67" s="542"/>
    </row>
    <row r="68" spans="1:15" ht="21" customHeight="1">
      <c r="A68" s="531"/>
      <c r="B68" s="534"/>
      <c r="C68" s="585"/>
      <c r="D68" s="540"/>
      <c r="E68" s="549"/>
      <c r="F68" s="525"/>
      <c r="G68" s="525"/>
      <c r="H68" s="525"/>
      <c r="I68" s="551"/>
      <c r="J68" s="547"/>
      <c r="K68" s="548"/>
      <c r="L68" s="543">
        <f>B8</f>
        <v>0</v>
      </c>
      <c r="M68" s="544"/>
    </row>
    <row r="69" spans="1:15" ht="21" customHeight="1">
      <c r="A69" s="531"/>
      <c r="B69" s="534"/>
      <c r="C69" s="585"/>
      <c r="D69" s="494"/>
      <c r="E69" s="513" t="s">
        <v>203</v>
      </c>
      <c r="F69" s="515"/>
      <c r="G69" s="515"/>
      <c r="H69" s="515"/>
      <c r="I69" s="515"/>
      <c r="J69" s="513" t="s">
        <v>204</v>
      </c>
      <c r="K69" s="517"/>
      <c r="L69" s="580" t="s">
        <v>241</v>
      </c>
      <c r="M69" s="581"/>
    </row>
    <row r="70" spans="1:15" ht="21" customHeight="1">
      <c r="A70" s="531"/>
      <c r="B70" s="534"/>
      <c r="C70" s="585"/>
      <c r="D70" s="494"/>
      <c r="E70" s="514"/>
      <c r="F70" s="516"/>
      <c r="G70" s="516"/>
      <c r="H70" s="516"/>
      <c r="I70" s="516"/>
      <c r="J70" s="514"/>
      <c r="K70" s="518"/>
      <c r="L70" s="580"/>
      <c r="M70" s="581"/>
    </row>
    <row r="71" spans="1:15" ht="13.5" customHeight="1">
      <c r="A71" s="531"/>
      <c r="B71" s="534"/>
      <c r="C71" s="585"/>
      <c r="D71" s="494"/>
      <c r="E71" s="496" t="s">
        <v>205</v>
      </c>
      <c r="F71" s="498"/>
      <c r="G71" s="500" t="s">
        <v>1</v>
      </c>
      <c r="H71" s="502"/>
      <c r="I71" s="503"/>
      <c r="J71" s="503"/>
      <c r="K71" s="506" t="s">
        <v>210</v>
      </c>
      <c r="L71" s="582"/>
      <c r="M71" s="509">
        <v>6</v>
      </c>
    </row>
    <row r="72" spans="1:15" ht="28.5" customHeight="1">
      <c r="A72" s="532"/>
      <c r="B72" s="535"/>
      <c r="C72" s="586"/>
      <c r="D72" s="495"/>
      <c r="E72" s="497"/>
      <c r="F72" s="499"/>
      <c r="G72" s="501"/>
      <c r="H72" s="504"/>
      <c r="I72" s="505"/>
      <c r="J72" s="505"/>
      <c r="K72" s="507"/>
      <c r="L72" s="583"/>
      <c r="M72" s="511"/>
      <c r="N72" s="26">
        <f>F71*H71</f>
        <v>0</v>
      </c>
      <c r="O72" s="8">
        <f>F71</f>
        <v>0</v>
      </c>
    </row>
    <row r="73" spans="1:15" ht="10.15" customHeight="1">
      <c r="A73" s="11"/>
      <c r="B73" s="11"/>
      <c r="C73" s="11"/>
      <c r="D73" s="11"/>
      <c r="E73" s="12"/>
      <c r="F73" s="13"/>
      <c r="G73" s="11"/>
      <c r="H73" s="11"/>
      <c r="I73" s="12"/>
      <c r="J73" s="12"/>
      <c r="K73" s="11"/>
      <c r="L73" s="11"/>
      <c r="M73" s="11"/>
    </row>
    <row r="74" spans="1:15" ht="10.15" customHeight="1">
      <c r="A74" s="14"/>
      <c r="B74" s="14"/>
      <c r="C74" s="14"/>
      <c r="D74" s="14"/>
      <c r="E74" s="15"/>
      <c r="F74" s="16"/>
      <c r="G74" s="14"/>
      <c r="H74" s="14"/>
      <c r="I74" s="15"/>
      <c r="J74" s="15"/>
      <c r="K74" s="14"/>
      <c r="L74" s="14"/>
      <c r="M74" s="14"/>
    </row>
    <row r="75" spans="1:15" ht="21" customHeight="1">
      <c r="A75" s="530" t="s">
        <v>198</v>
      </c>
      <c r="B75" s="533" t="s">
        <v>199</v>
      </c>
      <c r="C75" s="584" t="s">
        <v>209</v>
      </c>
      <c r="D75" s="539" t="s">
        <v>200</v>
      </c>
      <c r="E75" s="497" t="s">
        <v>201</v>
      </c>
      <c r="F75" s="524"/>
      <c r="G75" s="524"/>
      <c r="H75" s="524"/>
      <c r="I75" s="550" t="s">
        <v>202</v>
      </c>
      <c r="J75" s="545"/>
      <c r="K75" s="546"/>
      <c r="L75" s="541">
        <f>L3</f>
        <v>0</v>
      </c>
      <c r="M75" s="542"/>
    </row>
    <row r="76" spans="1:15" ht="21" customHeight="1">
      <c r="A76" s="531"/>
      <c r="B76" s="534"/>
      <c r="C76" s="585"/>
      <c r="D76" s="540"/>
      <c r="E76" s="549"/>
      <c r="F76" s="525"/>
      <c r="G76" s="525"/>
      <c r="H76" s="525"/>
      <c r="I76" s="551"/>
      <c r="J76" s="547"/>
      <c r="K76" s="548"/>
      <c r="L76" s="543">
        <f>B8</f>
        <v>0</v>
      </c>
      <c r="M76" s="544"/>
    </row>
    <row r="77" spans="1:15" ht="21" customHeight="1">
      <c r="A77" s="531"/>
      <c r="B77" s="534"/>
      <c r="C77" s="585"/>
      <c r="D77" s="494"/>
      <c r="E77" s="513" t="s">
        <v>203</v>
      </c>
      <c r="F77" s="515"/>
      <c r="G77" s="515"/>
      <c r="H77" s="515"/>
      <c r="I77" s="515"/>
      <c r="J77" s="513" t="s">
        <v>204</v>
      </c>
      <c r="K77" s="517"/>
      <c r="L77" s="580" t="s">
        <v>241</v>
      </c>
      <c r="M77" s="581"/>
    </row>
    <row r="78" spans="1:15" ht="21" customHeight="1">
      <c r="A78" s="531"/>
      <c r="B78" s="534"/>
      <c r="C78" s="585"/>
      <c r="D78" s="494"/>
      <c r="E78" s="514"/>
      <c r="F78" s="516"/>
      <c r="G78" s="516"/>
      <c r="H78" s="516"/>
      <c r="I78" s="516"/>
      <c r="J78" s="514"/>
      <c r="K78" s="518"/>
      <c r="L78" s="580"/>
      <c r="M78" s="581"/>
    </row>
    <row r="79" spans="1:15" ht="13.5" customHeight="1">
      <c r="A79" s="531"/>
      <c r="B79" s="534"/>
      <c r="C79" s="585"/>
      <c r="D79" s="494"/>
      <c r="E79" s="496" t="s">
        <v>205</v>
      </c>
      <c r="F79" s="498"/>
      <c r="G79" s="500" t="s">
        <v>1</v>
      </c>
      <c r="H79" s="502"/>
      <c r="I79" s="503"/>
      <c r="J79" s="503"/>
      <c r="K79" s="506" t="s">
        <v>210</v>
      </c>
      <c r="L79" s="582"/>
      <c r="M79" s="509">
        <v>7</v>
      </c>
      <c r="N79" s="26">
        <f>F78*H78</f>
        <v>0</v>
      </c>
    </row>
    <row r="80" spans="1:15" ht="28.5" customHeight="1">
      <c r="A80" s="532"/>
      <c r="B80" s="535"/>
      <c r="C80" s="586"/>
      <c r="D80" s="495"/>
      <c r="E80" s="497"/>
      <c r="F80" s="499"/>
      <c r="G80" s="501"/>
      <c r="H80" s="504"/>
      <c r="I80" s="505"/>
      <c r="J80" s="505"/>
      <c r="K80" s="507"/>
      <c r="L80" s="583"/>
      <c r="M80" s="511"/>
      <c r="N80" s="26">
        <f>F79*H79</f>
        <v>0</v>
      </c>
      <c r="O80" s="8">
        <f>F79</f>
        <v>0</v>
      </c>
    </row>
    <row r="81" spans="1:15" ht="10.15" customHeight="1">
      <c r="A81" s="11"/>
      <c r="B81" s="11"/>
      <c r="C81" s="11"/>
      <c r="D81" s="11"/>
      <c r="E81" s="12"/>
      <c r="F81" s="13"/>
      <c r="G81" s="11"/>
      <c r="H81" s="11"/>
      <c r="I81" s="12"/>
      <c r="J81" s="12"/>
      <c r="K81" s="11"/>
      <c r="L81" s="11"/>
      <c r="M81" s="11"/>
    </row>
    <row r="82" spans="1:15" ht="10.15" customHeight="1">
      <c r="A82" s="14"/>
      <c r="B82" s="14"/>
      <c r="C82" s="14"/>
      <c r="D82" s="14"/>
      <c r="E82" s="15"/>
      <c r="F82" s="16"/>
      <c r="G82" s="14"/>
      <c r="H82" s="14"/>
      <c r="I82" s="15"/>
      <c r="J82" s="15"/>
      <c r="K82" s="14"/>
      <c r="L82" s="14"/>
      <c r="M82" s="14"/>
    </row>
    <row r="83" spans="1:15" ht="21" customHeight="1">
      <c r="A83" s="530" t="s">
        <v>198</v>
      </c>
      <c r="B83" s="533" t="s">
        <v>199</v>
      </c>
      <c r="C83" s="584" t="s">
        <v>209</v>
      </c>
      <c r="D83" s="539" t="s">
        <v>200</v>
      </c>
      <c r="E83" s="497" t="s">
        <v>201</v>
      </c>
      <c r="F83" s="524"/>
      <c r="G83" s="524"/>
      <c r="H83" s="524"/>
      <c r="I83" s="550" t="s">
        <v>202</v>
      </c>
      <c r="J83" s="545"/>
      <c r="K83" s="546"/>
      <c r="L83" s="541">
        <f>L3</f>
        <v>0</v>
      </c>
      <c r="M83" s="542"/>
    </row>
    <row r="84" spans="1:15" ht="21" customHeight="1">
      <c r="A84" s="531"/>
      <c r="B84" s="534"/>
      <c r="C84" s="585"/>
      <c r="D84" s="540"/>
      <c r="E84" s="549"/>
      <c r="F84" s="525"/>
      <c r="G84" s="525"/>
      <c r="H84" s="525"/>
      <c r="I84" s="551"/>
      <c r="J84" s="547"/>
      <c r="K84" s="548"/>
      <c r="L84" s="543">
        <f>B8</f>
        <v>0</v>
      </c>
      <c r="M84" s="544"/>
    </row>
    <row r="85" spans="1:15" ht="21" customHeight="1">
      <c r="A85" s="531"/>
      <c r="B85" s="534"/>
      <c r="C85" s="585"/>
      <c r="D85" s="494"/>
      <c r="E85" s="513" t="s">
        <v>203</v>
      </c>
      <c r="F85" s="515"/>
      <c r="G85" s="515"/>
      <c r="H85" s="515"/>
      <c r="I85" s="515"/>
      <c r="J85" s="513" t="s">
        <v>204</v>
      </c>
      <c r="K85" s="517"/>
      <c r="L85" s="580" t="s">
        <v>241</v>
      </c>
      <c r="M85" s="581"/>
    </row>
    <row r="86" spans="1:15" ht="21" customHeight="1">
      <c r="A86" s="531"/>
      <c r="B86" s="534"/>
      <c r="C86" s="585"/>
      <c r="D86" s="494"/>
      <c r="E86" s="514"/>
      <c r="F86" s="516"/>
      <c r="G86" s="516"/>
      <c r="H86" s="516"/>
      <c r="I86" s="516"/>
      <c r="J86" s="514"/>
      <c r="K86" s="518"/>
      <c r="L86" s="580"/>
      <c r="M86" s="581"/>
    </row>
    <row r="87" spans="1:15" ht="13.5" customHeight="1">
      <c r="A87" s="531"/>
      <c r="B87" s="534"/>
      <c r="C87" s="585"/>
      <c r="D87" s="494"/>
      <c r="E87" s="496" t="s">
        <v>205</v>
      </c>
      <c r="F87" s="498"/>
      <c r="G87" s="500" t="s">
        <v>1</v>
      </c>
      <c r="H87" s="502"/>
      <c r="I87" s="503"/>
      <c r="J87" s="503"/>
      <c r="K87" s="506" t="s">
        <v>210</v>
      </c>
      <c r="L87" s="582"/>
      <c r="M87" s="509">
        <v>8</v>
      </c>
    </row>
    <row r="88" spans="1:15" ht="28.5" customHeight="1">
      <c r="A88" s="532"/>
      <c r="B88" s="535"/>
      <c r="C88" s="586"/>
      <c r="D88" s="495"/>
      <c r="E88" s="497"/>
      <c r="F88" s="499"/>
      <c r="G88" s="501"/>
      <c r="H88" s="504"/>
      <c r="I88" s="505"/>
      <c r="J88" s="505"/>
      <c r="K88" s="507"/>
      <c r="L88" s="583"/>
      <c r="M88" s="511"/>
      <c r="N88" s="26">
        <f>F87*H87</f>
        <v>0</v>
      </c>
      <c r="O88" s="8">
        <f>F87</f>
        <v>0</v>
      </c>
    </row>
    <row r="89" spans="1:15" ht="10.15" customHeight="1">
      <c r="A89" s="11"/>
      <c r="B89" s="11"/>
      <c r="C89" s="11"/>
      <c r="D89" s="11"/>
      <c r="E89" s="12"/>
      <c r="F89" s="13"/>
      <c r="G89" s="11"/>
      <c r="H89" s="11"/>
      <c r="I89" s="12"/>
      <c r="J89" s="12"/>
      <c r="K89" s="11"/>
      <c r="L89" s="11"/>
      <c r="M89" s="11"/>
    </row>
    <row r="90" spans="1:15" ht="10.15" customHeight="1">
      <c r="A90" s="14"/>
      <c r="B90" s="14"/>
      <c r="C90" s="14"/>
      <c r="D90" s="14"/>
      <c r="E90" s="15"/>
      <c r="F90" s="16"/>
      <c r="G90" s="14"/>
      <c r="H90" s="14"/>
      <c r="I90" s="15"/>
      <c r="J90" s="15"/>
      <c r="K90" s="14"/>
      <c r="L90" s="14"/>
      <c r="M90" s="14"/>
    </row>
    <row r="91" spans="1:15" ht="21" customHeight="1">
      <c r="A91" s="530" t="s">
        <v>198</v>
      </c>
      <c r="B91" s="533" t="s">
        <v>199</v>
      </c>
      <c r="C91" s="584" t="s">
        <v>209</v>
      </c>
      <c r="D91" s="539" t="s">
        <v>200</v>
      </c>
      <c r="E91" s="497" t="s">
        <v>201</v>
      </c>
      <c r="F91" s="524"/>
      <c r="G91" s="524"/>
      <c r="H91" s="524"/>
      <c r="I91" s="550" t="s">
        <v>202</v>
      </c>
      <c r="J91" s="545"/>
      <c r="K91" s="546"/>
      <c r="L91" s="541">
        <f>L3</f>
        <v>0</v>
      </c>
      <c r="M91" s="542"/>
    </row>
    <row r="92" spans="1:15" ht="21" customHeight="1">
      <c r="A92" s="531"/>
      <c r="B92" s="534"/>
      <c r="C92" s="585"/>
      <c r="D92" s="540"/>
      <c r="E92" s="549"/>
      <c r="F92" s="525"/>
      <c r="G92" s="525"/>
      <c r="H92" s="525"/>
      <c r="I92" s="551"/>
      <c r="J92" s="547"/>
      <c r="K92" s="548"/>
      <c r="L92" s="543">
        <f>B8</f>
        <v>0</v>
      </c>
      <c r="M92" s="544"/>
    </row>
    <row r="93" spans="1:15" ht="21" customHeight="1">
      <c r="A93" s="531"/>
      <c r="B93" s="534"/>
      <c r="C93" s="585"/>
      <c r="D93" s="494"/>
      <c r="E93" s="513" t="s">
        <v>203</v>
      </c>
      <c r="F93" s="515"/>
      <c r="G93" s="515"/>
      <c r="H93" s="515"/>
      <c r="I93" s="515"/>
      <c r="J93" s="513" t="s">
        <v>204</v>
      </c>
      <c r="K93" s="517"/>
      <c r="L93" s="580" t="s">
        <v>241</v>
      </c>
      <c r="M93" s="581"/>
    </row>
    <row r="94" spans="1:15" ht="21" customHeight="1">
      <c r="A94" s="531"/>
      <c r="B94" s="534"/>
      <c r="C94" s="585"/>
      <c r="D94" s="494"/>
      <c r="E94" s="514"/>
      <c r="F94" s="516"/>
      <c r="G94" s="516"/>
      <c r="H94" s="516"/>
      <c r="I94" s="516"/>
      <c r="J94" s="514"/>
      <c r="K94" s="518"/>
      <c r="L94" s="580"/>
      <c r="M94" s="581"/>
    </row>
    <row r="95" spans="1:15" ht="13.5" customHeight="1">
      <c r="A95" s="531"/>
      <c r="B95" s="534"/>
      <c r="C95" s="585"/>
      <c r="D95" s="494"/>
      <c r="E95" s="496" t="s">
        <v>205</v>
      </c>
      <c r="F95" s="498"/>
      <c r="G95" s="500" t="s">
        <v>1</v>
      </c>
      <c r="H95" s="502"/>
      <c r="I95" s="503"/>
      <c r="J95" s="503"/>
      <c r="K95" s="506" t="s">
        <v>210</v>
      </c>
      <c r="L95" s="582"/>
      <c r="M95" s="509">
        <v>9</v>
      </c>
    </row>
    <row r="96" spans="1:15" ht="28.5" customHeight="1">
      <c r="A96" s="532"/>
      <c r="B96" s="535"/>
      <c r="C96" s="586"/>
      <c r="D96" s="495"/>
      <c r="E96" s="497"/>
      <c r="F96" s="499"/>
      <c r="G96" s="501"/>
      <c r="H96" s="504"/>
      <c r="I96" s="505"/>
      <c r="J96" s="505"/>
      <c r="K96" s="507"/>
      <c r="L96" s="583"/>
      <c r="M96" s="511"/>
      <c r="N96" s="26">
        <f>F95*H95</f>
        <v>0</v>
      </c>
      <c r="O96" s="8">
        <f>F95</f>
        <v>0</v>
      </c>
    </row>
    <row r="97" spans="1:15" ht="10.15" customHeight="1">
      <c r="A97" s="11"/>
      <c r="B97" s="11"/>
      <c r="C97" s="11"/>
      <c r="D97" s="11"/>
      <c r="E97" s="12"/>
      <c r="F97" s="13"/>
      <c r="G97" s="11"/>
      <c r="H97" s="11"/>
      <c r="I97" s="12"/>
      <c r="J97" s="12"/>
      <c r="K97" s="11"/>
      <c r="L97" s="11"/>
      <c r="M97" s="11"/>
    </row>
    <row r="98" spans="1:15" ht="10.15" customHeight="1">
      <c r="A98" s="14"/>
      <c r="B98" s="14"/>
      <c r="C98" s="14"/>
      <c r="D98" s="14"/>
      <c r="E98" s="15"/>
      <c r="F98" s="16"/>
      <c r="G98" s="14"/>
      <c r="H98" s="14"/>
      <c r="I98" s="15"/>
      <c r="J98" s="15"/>
      <c r="K98" s="14"/>
      <c r="L98" s="14"/>
      <c r="M98" s="14"/>
    </row>
    <row r="99" spans="1:15" ht="21" customHeight="1">
      <c r="A99" s="530" t="s">
        <v>198</v>
      </c>
      <c r="B99" s="533" t="s">
        <v>199</v>
      </c>
      <c r="C99" s="584" t="s">
        <v>209</v>
      </c>
      <c r="D99" s="539" t="s">
        <v>200</v>
      </c>
      <c r="E99" s="497" t="s">
        <v>201</v>
      </c>
      <c r="F99" s="524"/>
      <c r="G99" s="524"/>
      <c r="H99" s="524"/>
      <c r="I99" s="550" t="s">
        <v>202</v>
      </c>
      <c r="J99" s="545"/>
      <c r="K99" s="546"/>
      <c r="L99" s="541">
        <f>L3</f>
        <v>0</v>
      </c>
      <c r="M99" s="542"/>
    </row>
    <row r="100" spans="1:15" ht="21" customHeight="1">
      <c r="A100" s="531"/>
      <c r="B100" s="534"/>
      <c r="C100" s="585"/>
      <c r="D100" s="540"/>
      <c r="E100" s="549"/>
      <c r="F100" s="525"/>
      <c r="G100" s="525"/>
      <c r="H100" s="525"/>
      <c r="I100" s="551"/>
      <c r="J100" s="547"/>
      <c r="K100" s="548"/>
      <c r="L100" s="543">
        <f>B8</f>
        <v>0</v>
      </c>
      <c r="M100" s="544"/>
    </row>
    <row r="101" spans="1:15" ht="21" customHeight="1">
      <c r="A101" s="531"/>
      <c r="B101" s="534"/>
      <c r="C101" s="585"/>
      <c r="D101" s="494"/>
      <c r="E101" s="513" t="s">
        <v>203</v>
      </c>
      <c r="F101" s="515"/>
      <c r="G101" s="515"/>
      <c r="H101" s="515"/>
      <c r="I101" s="515"/>
      <c r="J101" s="513" t="s">
        <v>204</v>
      </c>
      <c r="K101" s="517"/>
      <c r="L101" s="580" t="s">
        <v>241</v>
      </c>
      <c r="M101" s="581"/>
    </row>
    <row r="102" spans="1:15" ht="21" customHeight="1">
      <c r="A102" s="531"/>
      <c r="B102" s="534"/>
      <c r="C102" s="585"/>
      <c r="D102" s="494"/>
      <c r="E102" s="514"/>
      <c r="F102" s="516"/>
      <c r="G102" s="516"/>
      <c r="H102" s="516"/>
      <c r="I102" s="516"/>
      <c r="J102" s="514"/>
      <c r="K102" s="518"/>
      <c r="L102" s="580"/>
      <c r="M102" s="581"/>
    </row>
    <row r="103" spans="1:15" ht="13.5" customHeight="1">
      <c r="A103" s="531"/>
      <c r="B103" s="534"/>
      <c r="C103" s="585"/>
      <c r="D103" s="494"/>
      <c r="E103" s="496" t="s">
        <v>205</v>
      </c>
      <c r="F103" s="498"/>
      <c r="G103" s="500" t="s">
        <v>1</v>
      </c>
      <c r="H103" s="502"/>
      <c r="I103" s="503"/>
      <c r="J103" s="503"/>
      <c r="K103" s="506" t="s">
        <v>210</v>
      </c>
      <c r="L103" s="582"/>
      <c r="M103" s="509">
        <v>10</v>
      </c>
    </row>
    <row r="104" spans="1:15" ht="28.5" customHeight="1">
      <c r="A104" s="532"/>
      <c r="B104" s="535"/>
      <c r="C104" s="586"/>
      <c r="D104" s="495"/>
      <c r="E104" s="497"/>
      <c r="F104" s="499"/>
      <c r="G104" s="501"/>
      <c r="H104" s="504"/>
      <c r="I104" s="505"/>
      <c r="J104" s="505"/>
      <c r="K104" s="507"/>
      <c r="L104" s="583"/>
      <c r="M104" s="511"/>
      <c r="N104" s="26">
        <f>F103*H103</f>
        <v>0</v>
      </c>
      <c r="O104" s="8">
        <f>F103</f>
        <v>0</v>
      </c>
    </row>
    <row r="105" spans="1:15" ht="9.9499999999999993" customHeight="1">
      <c r="A105" s="574"/>
      <c r="B105" s="574"/>
      <c r="C105" s="574"/>
      <c r="D105" s="574"/>
      <c r="E105" s="574"/>
      <c r="F105" s="574"/>
      <c r="G105" s="574"/>
      <c r="H105" s="574"/>
      <c r="I105" s="574"/>
      <c r="J105" s="574"/>
      <c r="K105" s="574"/>
      <c r="L105" s="574"/>
      <c r="M105" s="574"/>
    </row>
    <row r="106" spans="1:15" ht="10.15" customHeight="1">
      <c r="A106" s="9"/>
      <c r="B106" s="9"/>
      <c r="C106" s="9"/>
      <c r="D106" s="10"/>
      <c r="E106" s="10"/>
      <c r="F106" s="10"/>
      <c r="G106" s="10"/>
      <c r="H106" s="10"/>
      <c r="I106" s="10"/>
      <c r="J106" s="10"/>
      <c r="K106" s="10"/>
      <c r="L106" s="9"/>
      <c r="M106" s="9"/>
    </row>
    <row r="107" spans="1:15" ht="21" customHeight="1">
      <c r="A107" s="530" t="s">
        <v>198</v>
      </c>
      <c r="B107" s="533" t="s">
        <v>199</v>
      </c>
      <c r="C107" s="584" t="s">
        <v>209</v>
      </c>
      <c r="D107" s="539" t="s">
        <v>200</v>
      </c>
      <c r="E107" s="497" t="s">
        <v>201</v>
      </c>
      <c r="F107" s="524"/>
      <c r="G107" s="524"/>
      <c r="H107" s="524"/>
      <c r="I107" s="550" t="s">
        <v>202</v>
      </c>
      <c r="J107" s="545"/>
      <c r="K107" s="546"/>
      <c r="L107" s="541">
        <f>L3</f>
        <v>0</v>
      </c>
      <c r="M107" s="542"/>
    </row>
    <row r="108" spans="1:15" ht="21" customHeight="1">
      <c r="A108" s="531"/>
      <c r="B108" s="534"/>
      <c r="C108" s="585"/>
      <c r="D108" s="540"/>
      <c r="E108" s="549"/>
      <c r="F108" s="525"/>
      <c r="G108" s="525"/>
      <c r="H108" s="525"/>
      <c r="I108" s="551"/>
      <c r="J108" s="547"/>
      <c r="K108" s="548"/>
      <c r="L108" s="543">
        <f>B8</f>
        <v>0</v>
      </c>
      <c r="M108" s="544"/>
    </row>
    <row r="109" spans="1:15" ht="21" customHeight="1">
      <c r="A109" s="531"/>
      <c r="B109" s="534"/>
      <c r="C109" s="585"/>
      <c r="D109" s="494"/>
      <c r="E109" s="513" t="s">
        <v>203</v>
      </c>
      <c r="F109" s="515"/>
      <c r="G109" s="515"/>
      <c r="H109" s="515"/>
      <c r="I109" s="515"/>
      <c r="J109" s="513" t="s">
        <v>204</v>
      </c>
      <c r="K109" s="517"/>
      <c r="L109" s="580" t="s">
        <v>241</v>
      </c>
      <c r="M109" s="581"/>
    </row>
    <row r="110" spans="1:15" ht="21" customHeight="1">
      <c r="A110" s="531"/>
      <c r="B110" s="534"/>
      <c r="C110" s="585"/>
      <c r="D110" s="494"/>
      <c r="E110" s="514"/>
      <c r="F110" s="516"/>
      <c r="G110" s="516"/>
      <c r="H110" s="516"/>
      <c r="I110" s="516"/>
      <c r="J110" s="514"/>
      <c r="K110" s="518"/>
      <c r="L110" s="580"/>
      <c r="M110" s="581"/>
    </row>
    <row r="111" spans="1:15" ht="13.5" customHeight="1">
      <c r="A111" s="531"/>
      <c r="B111" s="534"/>
      <c r="C111" s="585"/>
      <c r="D111" s="494"/>
      <c r="E111" s="496" t="s">
        <v>205</v>
      </c>
      <c r="F111" s="498"/>
      <c r="G111" s="500" t="s">
        <v>1</v>
      </c>
      <c r="H111" s="502"/>
      <c r="I111" s="503"/>
      <c r="J111" s="503"/>
      <c r="K111" s="506" t="s">
        <v>210</v>
      </c>
      <c r="L111" s="582"/>
      <c r="M111" s="509">
        <v>11</v>
      </c>
    </row>
    <row r="112" spans="1:15" ht="28.5" customHeight="1">
      <c r="A112" s="532"/>
      <c r="B112" s="535"/>
      <c r="C112" s="586"/>
      <c r="D112" s="495"/>
      <c r="E112" s="497"/>
      <c r="F112" s="499"/>
      <c r="G112" s="501"/>
      <c r="H112" s="504"/>
      <c r="I112" s="505"/>
      <c r="J112" s="505"/>
      <c r="K112" s="507"/>
      <c r="L112" s="583"/>
      <c r="M112" s="511"/>
      <c r="N112" s="26">
        <f>F111*H111</f>
        <v>0</v>
      </c>
      <c r="O112" s="8">
        <f>F111</f>
        <v>0</v>
      </c>
    </row>
    <row r="113" spans="1:15" ht="10.15" customHeight="1">
      <c r="A113" s="11"/>
      <c r="B113" s="11"/>
      <c r="C113" s="11"/>
      <c r="D113" s="11"/>
      <c r="E113" s="12"/>
      <c r="F113" s="13"/>
      <c r="G113" s="11"/>
      <c r="H113" s="11"/>
      <c r="I113" s="12"/>
      <c r="J113" s="12"/>
      <c r="K113" s="11"/>
      <c r="L113" s="11"/>
      <c r="M113" s="11"/>
    </row>
    <row r="114" spans="1:15" ht="10.15" customHeight="1">
      <c r="A114" s="14"/>
      <c r="B114" s="14"/>
      <c r="C114" s="14"/>
      <c r="D114" s="14"/>
      <c r="E114" s="15"/>
      <c r="F114" s="16"/>
      <c r="G114" s="14"/>
      <c r="H114" s="14"/>
      <c r="I114" s="15"/>
      <c r="J114" s="15"/>
      <c r="K114" s="14"/>
      <c r="L114" s="14"/>
      <c r="M114" s="14"/>
    </row>
    <row r="115" spans="1:15" ht="21" customHeight="1">
      <c r="A115" s="530" t="s">
        <v>198</v>
      </c>
      <c r="B115" s="533" t="s">
        <v>199</v>
      </c>
      <c r="C115" s="584" t="s">
        <v>209</v>
      </c>
      <c r="D115" s="539" t="s">
        <v>200</v>
      </c>
      <c r="E115" s="497" t="s">
        <v>201</v>
      </c>
      <c r="F115" s="524"/>
      <c r="G115" s="524"/>
      <c r="H115" s="524"/>
      <c r="I115" s="550" t="s">
        <v>202</v>
      </c>
      <c r="J115" s="545"/>
      <c r="K115" s="546"/>
      <c r="L115" s="541">
        <f>L3</f>
        <v>0</v>
      </c>
      <c r="M115" s="542"/>
    </row>
    <row r="116" spans="1:15" ht="21" customHeight="1">
      <c r="A116" s="531"/>
      <c r="B116" s="534"/>
      <c r="C116" s="585"/>
      <c r="D116" s="540"/>
      <c r="E116" s="549"/>
      <c r="F116" s="525"/>
      <c r="G116" s="525"/>
      <c r="H116" s="525"/>
      <c r="I116" s="551"/>
      <c r="J116" s="547"/>
      <c r="K116" s="548"/>
      <c r="L116" s="543">
        <f>B8</f>
        <v>0</v>
      </c>
      <c r="M116" s="544"/>
    </row>
    <row r="117" spans="1:15" ht="21" customHeight="1">
      <c r="A117" s="531"/>
      <c r="B117" s="534"/>
      <c r="C117" s="585"/>
      <c r="D117" s="494"/>
      <c r="E117" s="513" t="s">
        <v>203</v>
      </c>
      <c r="F117" s="515"/>
      <c r="G117" s="515"/>
      <c r="H117" s="515"/>
      <c r="I117" s="515"/>
      <c r="J117" s="513" t="s">
        <v>204</v>
      </c>
      <c r="K117" s="517"/>
      <c r="L117" s="580" t="s">
        <v>241</v>
      </c>
      <c r="M117" s="581"/>
    </row>
    <row r="118" spans="1:15" ht="21" customHeight="1">
      <c r="A118" s="531"/>
      <c r="B118" s="534"/>
      <c r="C118" s="585"/>
      <c r="D118" s="494"/>
      <c r="E118" s="514"/>
      <c r="F118" s="516"/>
      <c r="G118" s="516"/>
      <c r="H118" s="516"/>
      <c r="I118" s="516"/>
      <c r="J118" s="514"/>
      <c r="K118" s="518"/>
      <c r="L118" s="580"/>
      <c r="M118" s="581"/>
    </row>
    <row r="119" spans="1:15" ht="13.5" customHeight="1">
      <c r="A119" s="531"/>
      <c r="B119" s="534"/>
      <c r="C119" s="585"/>
      <c r="D119" s="494"/>
      <c r="E119" s="496" t="s">
        <v>205</v>
      </c>
      <c r="F119" s="498"/>
      <c r="G119" s="500" t="s">
        <v>1</v>
      </c>
      <c r="H119" s="502"/>
      <c r="I119" s="503"/>
      <c r="J119" s="503"/>
      <c r="K119" s="506" t="s">
        <v>210</v>
      </c>
      <c r="L119" s="582"/>
      <c r="M119" s="509">
        <v>12</v>
      </c>
    </row>
    <row r="120" spans="1:15" ht="28.5" customHeight="1">
      <c r="A120" s="532"/>
      <c r="B120" s="535"/>
      <c r="C120" s="586"/>
      <c r="D120" s="495"/>
      <c r="E120" s="497"/>
      <c r="F120" s="499"/>
      <c r="G120" s="501"/>
      <c r="H120" s="504"/>
      <c r="I120" s="505"/>
      <c r="J120" s="505"/>
      <c r="K120" s="507"/>
      <c r="L120" s="583"/>
      <c r="M120" s="511"/>
      <c r="N120" s="26">
        <f>F119*H119</f>
        <v>0</v>
      </c>
      <c r="O120" s="8">
        <f>F119</f>
        <v>0</v>
      </c>
    </row>
    <row r="121" spans="1:15" ht="10.15" customHeight="1">
      <c r="A121" s="11"/>
      <c r="B121" s="11"/>
      <c r="C121" s="11"/>
      <c r="D121" s="11"/>
      <c r="E121" s="12"/>
      <c r="F121" s="13"/>
      <c r="G121" s="11"/>
      <c r="H121" s="11"/>
      <c r="I121" s="12"/>
      <c r="J121" s="12"/>
      <c r="K121" s="11"/>
      <c r="L121" s="11"/>
      <c r="M121" s="11"/>
    </row>
    <row r="122" spans="1:15" ht="10.15" customHeight="1">
      <c r="A122" s="14"/>
      <c r="B122" s="14"/>
      <c r="C122" s="14"/>
      <c r="D122" s="14"/>
      <c r="E122" s="15"/>
      <c r="F122" s="16"/>
      <c r="G122" s="14"/>
      <c r="H122" s="14"/>
      <c r="I122" s="15"/>
      <c r="J122" s="15"/>
      <c r="K122" s="14"/>
      <c r="L122" s="14"/>
      <c r="M122" s="14"/>
    </row>
    <row r="123" spans="1:15" ht="21" customHeight="1">
      <c r="A123" s="530" t="s">
        <v>198</v>
      </c>
      <c r="B123" s="533" t="s">
        <v>199</v>
      </c>
      <c r="C123" s="584" t="s">
        <v>209</v>
      </c>
      <c r="D123" s="539" t="s">
        <v>200</v>
      </c>
      <c r="E123" s="497" t="s">
        <v>201</v>
      </c>
      <c r="F123" s="524"/>
      <c r="G123" s="524"/>
      <c r="H123" s="524"/>
      <c r="I123" s="550" t="s">
        <v>202</v>
      </c>
      <c r="J123" s="545"/>
      <c r="K123" s="546"/>
      <c r="L123" s="541">
        <f>L3</f>
        <v>0</v>
      </c>
      <c r="M123" s="542"/>
    </row>
    <row r="124" spans="1:15" ht="21" customHeight="1">
      <c r="A124" s="531"/>
      <c r="B124" s="534"/>
      <c r="C124" s="585"/>
      <c r="D124" s="540"/>
      <c r="E124" s="549"/>
      <c r="F124" s="525"/>
      <c r="G124" s="525"/>
      <c r="H124" s="525"/>
      <c r="I124" s="551"/>
      <c r="J124" s="547"/>
      <c r="K124" s="548"/>
      <c r="L124" s="543">
        <f>B8</f>
        <v>0</v>
      </c>
      <c r="M124" s="544"/>
    </row>
    <row r="125" spans="1:15" ht="21" customHeight="1">
      <c r="A125" s="531"/>
      <c r="B125" s="534"/>
      <c r="C125" s="585"/>
      <c r="D125" s="494"/>
      <c r="E125" s="513" t="s">
        <v>203</v>
      </c>
      <c r="F125" s="515"/>
      <c r="G125" s="515"/>
      <c r="H125" s="515"/>
      <c r="I125" s="515"/>
      <c r="J125" s="513" t="s">
        <v>204</v>
      </c>
      <c r="K125" s="517"/>
      <c r="L125" s="580" t="s">
        <v>241</v>
      </c>
      <c r="M125" s="581"/>
    </row>
    <row r="126" spans="1:15" ht="21" customHeight="1">
      <c r="A126" s="531"/>
      <c r="B126" s="534"/>
      <c r="C126" s="585"/>
      <c r="D126" s="494"/>
      <c r="E126" s="514"/>
      <c r="F126" s="516"/>
      <c r="G126" s="516"/>
      <c r="H126" s="516"/>
      <c r="I126" s="516"/>
      <c r="J126" s="514"/>
      <c r="K126" s="518"/>
      <c r="L126" s="580"/>
      <c r="M126" s="581"/>
    </row>
    <row r="127" spans="1:15" ht="13.5" customHeight="1">
      <c r="A127" s="531"/>
      <c r="B127" s="534"/>
      <c r="C127" s="585"/>
      <c r="D127" s="494"/>
      <c r="E127" s="496" t="s">
        <v>205</v>
      </c>
      <c r="F127" s="498"/>
      <c r="G127" s="500" t="s">
        <v>1</v>
      </c>
      <c r="H127" s="502"/>
      <c r="I127" s="503"/>
      <c r="J127" s="503"/>
      <c r="K127" s="506" t="s">
        <v>210</v>
      </c>
      <c r="L127" s="582"/>
      <c r="M127" s="509">
        <v>13</v>
      </c>
    </row>
    <row r="128" spans="1:15" ht="28.5" customHeight="1">
      <c r="A128" s="532"/>
      <c r="B128" s="535"/>
      <c r="C128" s="586"/>
      <c r="D128" s="495"/>
      <c r="E128" s="497"/>
      <c r="F128" s="499"/>
      <c r="G128" s="501"/>
      <c r="H128" s="504"/>
      <c r="I128" s="505"/>
      <c r="J128" s="505"/>
      <c r="K128" s="507"/>
      <c r="L128" s="583"/>
      <c r="M128" s="511"/>
      <c r="N128" s="26">
        <f>F127*H127</f>
        <v>0</v>
      </c>
      <c r="O128" s="8">
        <f>F127</f>
        <v>0</v>
      </c>
    </row>
    <row r="129" spans="1:15" ht="10.15" customHeight="1">
      <c r="A129" s="11"/>
      <c r="B129" s="11"/>
      <c r="C129" s="11"/>
      <c r="D129" s="11"/>
      <c r="E129" s="12"/>
      <c r="F129" s="13"/>
      <c r="G129" s="11"/>
      <c r="H129" s="11"/>
      <c r="I129" s="12"/>
      <c r="J129" s="12"/>
      <c r="K129" s="11"/>
      <c r="L129" s="11"/>
      <c r="M129" s="11"/>
    </row>
    <row r="130" spans="1:15" ht="10.15" customHeight="1">
      <c r="A130" s="14"/>
      <c r="B130" s="14"/>
      <c r="C130" s="14"/>
      <c r="D130" s="14"/>
      <c r="E130" s="15"/>
      <c r="F130" s="16"/>
      <c r="G130" s="14"/>
      <c r="H130" s="14"/>
      <c r="I130" s="15"/>
      <c r="J130" s="15"/>
      <c r="K130" s="14"/>
      <c r="L130" s="14"/>
      <c r="M130" s="14"/>
    </row>
    <row r="131" spans="1:15" ht="21" customHeight="1">
      <c r="A131" s="530" t="s">
        <v>198</v>
      </c>
      <c r="B131" s="533" t="s">
        <v>199</v>
      </c>
      <c r="C131" s="584" t="s">
        <v>209</v>
      </c>
      <c r="D131" s="539" t="s">
        <v>200</v>
      </c>
      <c r="E131" s="497" t="s">
        <v>201</v>
      </c>
      <c r="F131" s="524"/>
      <c r="G131" s="524"/>
      <c r="H131" s="524"/>
      <c r="I131" s="550" t="s">
        <v>202</v>
      </c>
      <c r="J131" s="545"/>
      <c r="K131" s="546"/>
      <c r="L131" s="541">
        <f>L3</f>
        <v>0</v>
      </c>
      <c r="M131" s="542"/>
    </row>
    <row r="132" spans="1:15" ht="21" customHeight="1">
      <c r="A132" s="531"/>
      <c r="B132" s="534"/>
      <c r="C132" s="585"/>
      <c r="D132" s="540"/>
      <c r="E132" s="549"/>
      <c r="F132" s="525"/>
      <c r="G132" s="525"/>
      <c r="H132" s="525"/>
      <c r="I132" s="551"/>
      <c r="J132" s="547"/>
      <c r="K132" s="548"/>
      <c r="L132" s="543">
        <f>B8</f>
        <v>0</v>
      </c>
      <c r="M132" s="544"/>
    </row>
    <row r="133" spans="1:15" ht="21" customHeight="1">
      <c r="A133" s="531"/>
      <c r="B133" s="534"/>
      <c r="C133" s="585"/>
      <c r="D133" s="494"/>
      <c r="E133" s="513" t="s">
        <v>203</v>
      </c>
      <c r="F133" s="515"/>
      <c r="G133" s="515"/>
      <c r="H133" s="515"/>
      <c r="I133" s="515"/>
      <c r="J133" s="513" t="s">
        <v>204</v>
      </c>
      <c r="K133" s="517"/>
      <c r="L133" s="580" t="s">
        <v>241</v>
      </c>
      <c r="M133" s="581"/>
    </row>
    <row r="134" spans="1:15" ht="21" customHeight="1">
      <c r="A134" s="531"/>
      <c r="B134" s="534"/>
      <c r="C134" s="585"/>
      <c r="D134" s="494"/>
      <c r="E134" s="514"/>
      <c r="F134" s="516"/>
      <c r="G134" s="516"/>
      <c r="H134" s="516"/>
      <c r="I134" s="516"/>
      <c r="J134" s="514"/>
      <c r="K134" s="518"/>
      <c r="L134" s="580"/>
      <c r="M134" s="581"/>
    </row>
    <row r="135" spans="1:15" ht="13.5" customHeight="1">
      <c r="A135" s="531"/>
      <c r="B135" s="534"/>
      <c r="C135" s="585"/>
      <c r="D135" s="494"/>
      <c r="E135" s="496" t="s">
        <v>205</v>
      </c>
      <c r="F135" s="498"/>
      <c r="G135" s="500" t="s">
        <v>1</v>
      </c>
      <c r="H135" s="502"/>
      <c r="I135" s="503"/>
      <c r="J135" s="503"/>
      <c r="K135" s="506" t="s">
        <v>210</v>
      </c>
      <c r="L135" s="582"/>
      <c r="M135" s="509">
        <v>14</v>
      </c>
    </row>
    <row r="136" spans="1:15" ht="28.5" customHeight="1">
      <c r="A136" s="532"/>
      <c r="B136" s="535"/>
      <c r="C136" s="586"/>
      <c r="D136" s="495"/>
      <c r="E136" s="497"/>
      <c r="F136" s="499"/>
      <c r="G136" s="501"/>
      <c r="H136" s="504"/>
      <c r="I136" s="505"/>
      <c r="J136" s="505"/>
      <c r="K136" s="507"/>
      <c r="L136" s="583"/>
      <c r="M136" s="511"/>
      <c r="N136" s="26">
        <f>F135*H135</f>
        <v>0</v>
      </c>
      <c r="O136" s="8">
        <f>F135</f>
        <v>0</v>
      </c>
    </row>
    <row r="137" spans="1:15" ht="10.15" customHeight="1">
      <c r="A137" s="11"/>
      <c r="B137" s="11"/>
      <c r="C137" s="11"/>
      <c r="D137" s="11"/>
      <c r="E137" s="12"/>
      <c r="F137" s="13"/>
      <c r="G137" s="11"/>
      <c r="H137" s="11"/>
      <c r="I137" s="12"/>
      <c r="J137" s="12"/>
      <c r="K137" s="11"/>
      <c r="L137" s="11"/>
      <c r="M137" s="11"/>
    </row>
    <row r="138" spans="1:15" ht="10.15" customHeight="1">
      <c r="A138" s="14"/>
      <c r="B138" s="14"/>
      <c r="C138" s="14"/>
      <c r="D138" s="14"/>
      <c r="E138" s="15"/>
      <c r="F138" s="16"/>
      <c r="G138" s="14"/>
      <c r="H138" s="14"/>
      <c r="I138" s="15"/>
      <c r="J138" s="15"/>
      <c r="K138" s="14"/>
      <c r="L138" s="14"/>
      <c r="M138" s="14"/>
    </row>
    <row r="139" spans="1:15" ht="21" customHeight="1">
      <c r="A139" s="530" t="s">
        <v>198</v>
      </c>
      <c r="B139" s="533" t="s">
        <v>199</v>
      </c>
      <c r="C139" s="584" t="s">
        <v>209</v>
      </c>
      <c r="D139" s="539" t="s">
        <v>200</v>
      </c>
      <c r="E139" s="497" t="s">
        <v>201</v>
      </c>
      <c r="F139" s="524"/>
      <c r="G139" s="524"/>
      <c r="H139" s="524"/>
      <c r="I139" s="550" t="s">
        <v>202</v>
      </c>
      <c r="J139" s="545"/>
      <c r="K139" s="546"/>
      <c r="L139" s="541">
        <f>L3</f>
        <v>0</v>
      </c>
      <c r="M139" s="542"/>
    </row>
    <row r="140" spans="1:15" ht="21" customHeight="1">
      <c r="A140" s="531"/>
      <c r="B140" s="534"/>
      <c r="C140" s="585"/>
      <c r="D140" s="539"/>
      <c r="E140" s="549"/>
      <c r="F140" s="525"/>
      <c r="G140" s="525"/>
      <c r="H140" s="525"/>
      <c r="I140" s="551"/>
      <c r="J140" s="547"/>
      <c r="K140" s="548"/>
      <c r="L140" s="543">
        <f>B8</f>
        <v>0</v>
      </c>
      <c r="M140" s="544"/>
    </row>
    <row r="141" spans="1:15" ht="21" customHeight="1">
      <c r="A141" s="531"/>
      <c r="B141" s="534"/>
      <c r="C141" s="585"/>
      <c r="D141" s="539"/>
      <c r="E141" s="513" t="s">
        <v>203</v>
      </c>
      <c r="F141" s="515"/>
      <c r="G141" s="515"/>
      <c r="H141" s="515"/>
      <c r="I141" s="515"/>
      <c r="J141" s="513" t="s">
        <v>204</v>
      </c>
      <c r="K141" s="517"/>
      <c r="L141" s="580" t="s">
        <v>241</v>
      </c>
      <c r="M141" s="581"/>
    </row>
    <row r="142" spans="1:15" ht="21" customHeight="1">
      <c r="A142" s="531"/>
      <c r="B142" s="534"/>
      <c r="C142" s="585"/>
      <c r="D142" s="539"/>
      <c r="E142" s="514"/>
      <c r="F142" s="516"/>
      <c r="G142" s="516"/>
      <c r="H142" s="516"/>
      <c r="I142" s="516"/>
      <c r="J142" s="514"/>
      <c r="K142" s="518"/>
      <c r="L142" s="580"/>
      <c r="M142" s="581"/>
    </row>
    <row r="143" spans="1:15" ht="13.5" customHeight="1">
      <c r="A143" s="531"/>
      <c r="B143" s="534"/>
      <c r="C143" s="585"/>
      <c r="D143" s="539"/>
      <c r="E143" s="496" t="s">
        <v>205</v>
      </c>
      <c r="F143" s="498"/>
      <c r="G143" s="500" t="s">
        <v>1</v>
      </c>
      <c r="H143" s="502"/>
      <c r="I143" s="503"/>
      <c r="J143" s="503"/>
      <c r="K143" s="506" t="s">
        <v>210</v>
      </c>
      <c r="L143" s="582"/>
      <c r="M143" s="509">
        <v>15</v>
      </c>
    </row>
    <row r="144" spans="1:15" ht="28.5" customHeight="1">
      <c r="A144" s="532"/>
      <c r="B144" s="535"/>
      <c r="C144" s="586"/>
      <c r="D144" s="539"/>
      <c r="E144" s="497"/>
      <c r="F144" s="499"/>
      <c r="G144" s="501"/>
      <c r="H144" s="504"/>
      <c r="I144" s="505"/>
      <c r="J144" s="505"/>
      <c r="K144" s="507"/>
      <c r="L144" s="583"/>
      <c r="M144" s="511"/>
      <c r="N144" s="26">
        <f>F143*H143</f>
        <v>0</v>
      </c>
      <c r="O144" s="8">
        <f>F143</f>
        <v>0</v>
      </c>
    </row>
    <row r="145" spans="1:15" ht="9.9499999999999993" customHeight="1">
      <c r="A145" s="573"/>
      <c r="B145" s="573"/>
      <c r="C145" s="573"/>
      <c r="D145" s="573"/>
      <c r="E145" s="573"/>
      <c r="F145" s="573"/>
      <c r="G145" s="573"/>
      <c r="H145" s="573"/>
      <c r="I145" s="573"/>
      <c r="J145" s="573"/>
      <c r="K145" s="573"/>
      <c r="L145" s="573"/>
      <c r="M145" s="573"/>
    </row>
    <row r="146" spans="1:15" ht="10.15" customHeight="1">
      <c r="A146" s="9"/>
      <c r="B146" s="9"/>
      <c r="C146" s="9"/>
      <c r="D146" s="9"/>
      <c r="E146" s="9"/>
      <c r="F146" s="9"/>
      <c r="G146" s="9"/>
      <c r="H146" s="9"/>
      <c r="I146" s="9"/>
      <c r="J146" s="9"/>
      <c r="K146" s="9"/>
      <c r="L146" s="9"/>
      <c r="M146" s="9"/>
    </row>
    <row r="147" spans="1:15" ht="21" customHeight="1">
      <c r="A147" s="530" t="s">
        <v>198</v>
      </c>
      <c r="B147" s="533" t="s">
        <v>199</v>
      </c>
      <c r="C147" s="584" t="s">
        <v>209</v>
      </c>
      <c r="D147" s="539" t="s">
        <v>200</v>
      </c>
      <c r="E147" s="497" t="s">
        <v>201</v>
      </c>
      <c r="F147" s="524"/>
      <c r="G147" s="524"/>
      <c r="H147" s="524"/>
      <c r="I147" s="550" t="s">
        <v>202</v>
      </c>
      <c r="J147" s="545"/>
      <c r="K147" s="546"/>
      <c r="L147" s="541">
        <f>L3</f>
        <v>0</v>
      </c>
      <c r="M147" s="542"/>
    </row>
    <row r="148" spans="1:15" ht="21" customHeight="1">
      <c r="A148" s="531"/>
      <c r="B148" s="534"/>
      <c r="C148" s="585"/>
      <c r="D148" s="540"/>
      <c r="E148" s="549"/>
      <c r="F148" s="525"/>
      <c r="G148" s="525"/>
      <c r="H148" s="525"/>
      <c r="I148" s="551"/>
      <c r="J148" s="547"/>
      <c r="K148" s="548"/>
      <c r="L148" s="543">
        <f>B8</f>
        <v>0</v>
      </c>
      <c r="M148" s="544"/>
    </row>
    <row r="149" spans="1:15" ht="21" customHeight="1">
      <c r="A149" s="531"/>
      <c r="B149" s="534"/>
      <c r="C149" s="585"/>
      <c r="D149" s="494"/>
      <c r="E149" s="513" t="s">
        <v>203</v>
      </c>
      <c r="F149" s="515"/>
      <c r="G149" s="515"/>
      <c r="H149" s="515"/>
      <c r="I149" s="515"/>
      <c r="J149" s="513" t="s">
        <v>204</v>
      </c>
      <c r="K149" s="517"/>
      <c r="L149" s="580" t="s">
        <v>241</v>
      </c>
      <c r="M149" s="581"/>
    </row>
    <row r="150" spans="1:15" ht="21" customHeight="1">
      <c r="A150" s="531"/>
      <c r="B150" s="534"/>
      <c r="C150" s="585"/>
      <c r="D150" s="494"/>
      <c r="E150" s="514"/>
      <c r="F150" s="516"/>
      <c r="G150" s="516"/>
      <c r="H150" s="516"/>
      <c r="I150" s="516"/>
      <c r="J150" s="514"/>
      <c r="K150" s="518"/>
      <c r="L150" s="580"/>
      <c r="M150" s="581"/>
    </row>
    <row r="151" spans="1:15" ht="13.5" customHeight="1">
      <c r="A151" s="531"/>
      <c r="B151" s="534"/>
      <c r="C151" s="585"/>
      <c r="D151" s="494"/>
      <c r="E151" s="496" t="s">
        <v>205</v>
      </c>
      <c r="F151" s="498"/>
      <c r="G151" s="500" t="s">
        <v>1</v>
      </c>
      <c r="H151" s="502"/>
      <c r="I151" s="503"/>
      <c r="J151" s="503"/>
      <c r="K151" s="506" t="s">
        <v>210</v>
      </c>
      <c r="L151" s="582"/>
      <c r="M151" s="509">
        <v>16</v>
      </c>
    </row>
    <row r="152" spans="1:15" ht="28.5" customHeight="1">
      <c r="A152" s="532"/>
      <c r="B152" s="535"/>
      <c r="C152" s="586"/>
      <c r="D152" s="495"/>
      <c r="E152" s="497"/>
      <c r="F152" s="499"/>
      <c r="G152" s="501"/>
      <c r="H152" s="504"/>
      <c r="I152" s="505"/>
      <c r="J152" s="505"/>
      <c r="K152" s="507"/>
      <c r="L152" s="583"/>
      <c r="M152" s="511"/>
      <c r="N152" s="26">
        <f>F151*H151</f>
        <v>0</v>
      </c>
      <c r="O152" s="8">
        <f>F151</f>
        <v>0</v>
      </c>
    </row>
    <row r="153" spans="1:15" ht="10.15" customHeight="1">
      <c r="A153" s="11"/>
      <c r="B153" s="11"/>
      <c r="C153" s="11"/>
      <c r="D153" s="11"/>
      <c r="E153" s="12"/>
      <c r="F153" s="13"/>
      <c r="G153" s="11"/>
      <c r="H153" s="11"/>
      <c r="I153" s="12"/>
      <c r="J153" s="12"/>
      <c r="K153" s="11"/>
      <c r="L153" s="11"/>
      <c r="M153" s="11"/>
    </row>
    <row r="154" spans="1:15" ht="10.15" customHeight="1">
      <c r="A154" s="14"/>
      <c r="B154" s="14"/>
      <c r="C154" s="14"/>
      <c r="D154" s="14"/>
      <c r="E154" s="15"/>
      <c r="F154" s="16"/>
      <c r="G154" s="14"/>
      <c r="H154" s="14"/>
      <c r="I154" s="15"/>
      <c r="J154" s="15"/>
      <c r="K154" s="14"/>
      <c r="L154" s="14"/>
      <c r="M154" s="14"/>
    </row>
    <row r="155" spans="1:15" ht="21" customHeight="1">
      <c r="A155" s="530" t="s">
        <v>198</v>
      </c>
      <c r="B155" s="533" t="s">
        <v>199</v>
      </c>
      <c r="C155" s="584" t="s">
        <v>209</v>
      </c>
      <c r="D155" s="539" t="s">
        <v>200</v>
      </c>
      <c r="E155" s="497" t="s">
        <v>201</v>
      </c>
      <c r="F155" s="524"/>
      <c r="G155" s="524"/>
      <c r="H155" s="524"/>
      <c r="I155" s="550" t="s">
        <v>202</v>
      </c>
      <c r="J155" s="545"/>
      <c r="K155" s="546"/>
      <c r="L155" s="541">
        <f>L3</f>
        <v>0</v>
      </c>
      <c r="M155" s="542"/>
    </row>
    <row r="156" spans="1:15" ht="21" customHeight="1">
      <c r="A156" s="531"/>
      <c r="B156" s="534"/>
      <c r="C156" s="585"/>
      <c r="D156" s="540"/>
      <c r="E156" s="549"/>
      <c r="F156" s="525"/>
      <c r="G156" s="525"/>
      <c r="H156" s="525"/>
      <c r="I156" s="551"/>
      <c r="J156" s="547"/>
      <c r="K156" s="548"/>
      <c r="L156" s="543">
        <f>B8</f>
        <v>0</v>
      </c>
      <c r="M156" s="544"/>
    </row>
    <row r="157" spans="1:15" ht="21" customHeight="1">
      <c r="A157" s="531"/>
      <c r="B157" s="534"/>
      <c r="C157" s="585"/>
      <c r="D157" s="494"/>
      <c r="E157" s="513" t="s">
        <v>203</v>
      </c>
      <c r="F157" s="515"/>
      <c r="G157" s="515"/>
      <c r="H157" s="515"/>
      <c r="I157" s="515"/>
      <c r="J157" s="513" t="s">
        <v>204</v>
      </c>
      <c r="K157" s="517"/>
      <c r="L157" s="580" t="s">
        <v>241</v>
      </c>
      <c r="M157" s="581"/>
    </row>
    <row r="158" spans="1:15" ht="21" customHeight="1">
      <c r="A158" s="531"/>
      <c r="B158" s="534"/>
      <c r="C158" s="585"/>
      <c r="D158" s="494"/>
      <c r="E158" s="514"/>
      <c r="F158" s="516"/>
      <c r="G158" s="516"/>
      <c r="H158" s="516"/>
      <c r="I158" s="516"/>
      <c r="J158" s="514"/>
      <c r="K158" s="518"/>
      <c r="L158" s="580"/>
      <c r="M158" s="581"/>
    </row>
    <row r="159" spans="1:15" ht="13.5" customHeight="1">
      <c r="A159" s="531"/>
      <c r="B159" s="534"/>
      <c r="C159" s="585"/>
      <c r="D159" s="494"/>
      <c r="E159" s="496" t="s">
        <v>205</v>
      </c>
      <c r="F159" s="498"/>
      <c r="G159" s="500" t="s">
        <v>1</v>
      </c>
      <c r="H159" s="502"/>
      <c r="I159" s="503"/>
      <c r="J159" s="503"/>
      <c r="K159" s="506" t="s">
        <v>210</v>
      </c>
      <c r="L159" s="582"/>
      <c r="M159" s="509">
        <v>17</v>
      </c>
    </row>
    <row r="160" spans="1:15" ht="28.5" customHeight="1">
      <c r="A160" s="532"/>
      <c r="B160" s="535"/>
      <c r="C160" s="586"/>
      <c r="D160" s="495"/>
      <c r="E160" s="497"/>
      <c r="F160" s="499"/>
      <c r="G160" s="501"/>
      <c r="H160" s="504"/>
      <c r="I160" s="505"/>
      <c r="J160" s="505"/>
      <c r="K160" s="507"/>
      <c r="L160" s="583"/>
      <c r="M160" s="511"/>
      <c r="N160" s="26">
        <f>F159*H159</f>
        <v>0</v>
      </c>
      <c r="O160" s="8">
        <f>F159</f>
        <v>0</v>
      </c>
    </row>
    <row r="161" spans="1:15" ht="10.15" customHeight="1">
      <c r="A161" s="11"/>
      <c r="B161" s="11"/>
      <c r="C161" s="11"/>
      <c r="D161" s="11"/>
      <c r="E161" s="12"/>
      <c r="F161" s="13"/>
      <c r="G161" s="11"/>
      <c r="H161" s="11"/>
      <c r="I161" s="12"/>
      <c r="J161" s="12"/>
      <c r="K161" s="11"/>
      <c r="L161" s="11"/>
      <c r="M161" s="11"/>
    </row>
    <row r="162" spans="1:15" ht="10.15" customHeight="1">
      <c r="A162" s="14"/>
      <c r="B162" s="14"/>
      <c r="C162" s="14"/>
      <c r="D162" s="14"/>
      <c r="E162" s="15"/>
      <c r="F162" s="16"/>
      <c r="G162" s="14"/>
      <c r="H162" s="14"/>
      <c r="I162" s="15"/>
      <c r="J162" s="15"/>
      <c r="K162" s="14"/>
      <c r="L162" s="14"/>
      <c r="M162" s="14"/>
    </row>
    <row r="163" spans="1:15" ht="21" customHeight="1">
      <c r="A163" s="530" t="s">
        <v>198</v>
      </c>
      <c r="B163" s="533" t="s">
        <v>199</v>
      </c>
      <c r="C163" s="584" t="s">
        <v>209</v>
      </c>
      <c r="D163" s="539" t="s">
        <v>200</v>
      </c>
      <c r="E163" s="497" t="s">
        <v>201</v>
      </c>
      <c r="F163" s="524"/>
      <c r="G163" s="524"/>
      <c r="H163" s="524"/>
      <c r="I163" s="550" t="s">
        <v>202</v>
      </c>
      <c r="J163" s="545"/>
      <c r="K163" s="546"/>
      <c r="L163" s="541">
        <f>L3</f>
        <v>0</v>
      </c>
      <c r="M163" s="542"/>
    </row>
    <row r="164" spans="1:15" ht="21" customHeight="1">
      <c r="A164" s="531"/>
      <c r="B164" s="534"/>
      <c r="C164" s="585"/>
      <c r="D164" s="540"/>
      <c r="E164" s="549"/>
      <c r="F164" s="525"/>
      <c r="G164" s="525"/>
      <c r="H164" s="525"/>
      <c r="I164" s="551"/>
      <c r="J164" s="547"/>
      <c r="K164" s="548"/>
      <c r="L164" s="543">
        <f>B8</f>
        <v>0</v>
      </c>
      <c r="M164" s="544"/>
    </row>
    <row r="165" spans="1:15" ht="21" customHeight="1">
      <c r="A165" s="531"/>
      <c r="B165" s="534"/>
      <c r="C165" s="585"/>
      <c r="D165" s="494"/>
      <c r="E165" s="513" t="s">
        <v>203</v>
      </c>
      <c r="F165" s="515"/>
      <c r="G165" s="515"/>
      <c r="H165" s="515"/>
      <c r="I165" s="515"/>
      <c r="J165" s="513" t="s">
        <v>204</v>
      </c>
      <c r="K165" s="517"/>
      <c r="L165" s="580" t="s">
        <v>241</v>
      </c>
      <c r="M165" s="581"/>
    </row>
    <row r="166" spans="1:15" ht="21" customHeight="1">
      <c r="A166" s="531"/>
      <c r="B166" s="534"/>
      <c r="C166" s="585"/>
      <c r="D166" s="494"/>
      <c r="E166" s="514"/>
      <c r="F166" s="516"/>
      <c r="G166" s="516"/>
      <c r="H166" s="516"/>
      <c r="I166" s="516"/>
      <c r="J166" s="514"/>
      <c r="K166" s="518"/>
      <c r="L166" s="580"/>
      <c r="M166" s="581"/>
    </row>
    <row r="167" spans="1:15" ht="13.5" customHeight="1">
      <c r="A167" s="531"/>
      <c r="B167" s="534"/>
      <c r="C167" s="585"/>
      <c r="D167" s="494"/>
      <c r="E167" s="496" t="s">
        <v>205</v>
      </c>
      <c r="F167" s="498"/>
      <c r="G167" s="500" t="s">
        <v>1</v>
      </c>
      <c r="H167" s="502"/>
      <c r="I167" s="503"/>
      <c r="J167" s="503"/>
      <c r="K167" s="506" t="s">
        <v>210</v>
      </c>
      <c r="L167" s="582"/>
      <c r="M167" s="509">
        <v>18</v>
      </c>
    </row>
    <row r="168" spans="1:15" ht="28.5" customHeight="1">
      <c r="A168" s="532"/>
      <c r="B168" s="535"/>
      <c r="C168" s="586"/>
      <c r="D168" s="495"/>
      <c r="E168" s="497"/>
      <c r="F168" s="499"/>
      <c r="G168" s="501"/>
      <c r="H168" s="504"/>
      <c r="I168" s="505"/>
      <c r="J168" s="505"/>
      <c r="K168" s="507"/>
      <c r="L168" s="583"/>
      <c r="M168" s="511"/>
      <c r="N168" s="26">
        <f>F167*H167</f>
        <v>0</v>
      </c>
      <c r="O168" s="8">
        <f>F167</f>
        <v>0</v>
      </c>
    </row>
    <row r="169" spans="1:15" ht="10.15" customHeight="1">
      <c r="A169" s="11"/>
      <c r="B169" s="11"/>
      <c r="C169" s="11"/>
      <c r="D169" s="11"/>
      <c r="E169" s="12"/>
      <c r="F169" s="13"/>
      <c r="G169" s="11"/>
      <c r="H169" s="11"/>
      <c r="I169" s="12"/>
      <c r="J169" s="12"/>
      <c r="K169" s="11"/>
      <c r="L169" s="11"/>
      <c r="M169" s="11"/>
    </row>
    <row r="170" spans="1:15" ht="10.15" customHeight="1">
      <c r="A170" s="14"/>
      <c r="B170" s="14"/>
      <c r="C170" s="14"/>
      <c r="D170" s="14"/>
      <c r="E170" s="15"/>
      <c r="F170" s="16"/>
      <c r="G170" s="14"/>
      <c r="H170" s="14"/>
      <c r="I170" s="15"/>
      <c r="J170" s="15"/>
      <c r="K170" s="14"/>
      <c r="L170" s="14"/>
      <c r="M170" s="14"/>
    </row>
    <row r="171" spans="1:15" ht="21" customHeight="1">
      <c r="A171" s="530" t="s">
        <v>198</v>
      </c>
      <c r="B171" s="533" t="s">
        <v>199</v>
      </c>
      <c r="C171" s="584" t="s">
        <v>209</v>
      </c>
      <c r="D171" s="539" t="s">
        <v>200</v>
      </c>
      <c r="E171" s="497" t="s">
        <v>201</v>
      </c>
      <c r="F171" s="524"/>
      <c r="G171" s="524"/>
      <c r="H171" s="524"/>
      <c r="I171" s="550" t="s">
        <v>202</v>
      </c>
      <c r="J171" s="545"/>
      <c r="K171" s="546"/>
      <c r="L171" s="541">
        <f>L3</f>
        <v>0</v>
      </c>
      <c r="M171" s="542"/>
    </row>
    <row r="172" spans="1:15" ht="21" customHeight="1">
      <c r="A172" s="531"/>
      <c r="B172" s="534"/>
      <c r="C172" s="585"/>
      <c r="D172" s="540"/>
      <c r="E172" s="549"/>
      <c r="F172" s="525"/>
      <c r="G172" s="525"/>
      <c r="H172" s="525"/>
      <c r="I172" s="551"/>
      <c r="J172" s="547"/>
      <c r="K172" s="548"/>
      <c r="L172" s="543">
        <f>B8</f>
        <v>0</v>
      </c>
      <c r="M172" s="544"/>
    </row>
    <row r="173" spans="1:15" ht="21" customHeight="1">
      <c r="A173" s="531"/>
      <c r="B173" s="534"/>
      <c r="C173" s="585"/>
      <c r="D173" s="494"/>
      <c r="E173" s="513" t="s">
        <v>203</v>
      </c>
      <c r="F173" s="515"/>
      <c r="G173" s="515"/>
      <c r="H173" s="515"/>
      <c r="I173" s="515"/>
      <c r="J173" s="513" t="s">
        <v>204</v>
      </c>
      <c r="K173" s="517"/>
      <c r="L173" s="580" t="s">
        <v>241</v>
      </c>
      <c r="M173" s="581"/>
    </row>
    <row r="174" spans="1:15" ht="21" customHeight="1">
      <c r="A174" s="531"/>
      <c r="B174" s="534"/>
      <c r="C174" s="585"/>
      <c r="D174" s="494"/>
      <c r="E174" s="514"/>
      <c r="F174" s="516"/>
      <c r="G174" s="516"/>
      <c r="H174" s="516"/>
      <c r="I174" s="516"/>
      <c r="J174" s="514"/>
      <c r="K174" s="518"/>
      <c r="L174" s="580"/>
      <c r="M174" s="581"/>
    </row>
    <row r="175" spans="1:15" ht="13.5" customHeight="1">
      <c r="A175" s="531"/>
      <c r="B175" s="534"/>
      <c r="C175" s="585"/>
      <c r="D175" s="494"/>
      <c r="E175" s="496" t="s">
        <v>205</v>
      </c>
      <c r="F175" s="498"/>
      <c r="G175" s="500" t="s">
        <v>1</v>
      </c>
      <c r="H175" s="502"/>
      <c r="I175" s="503"/>
      <c r="J175" s="503"/>
      <c r="K175" s="506" t="s">
        <v>210</v>
      </c>
      <c r="L175" s="582"/>
      <c r="M175" s="509">
        <v>19</v>
      </c>
    </row>
    <row r="176" spans="1:15" ht="28.5" customHeight="1">
      <c r="A176" s="532"/>
      <c r="B176" s="535"/>
      <c r="C176" s="586"/>
      <c r="D176" s="495"/>
      <c r="E176" s="497"/>
      <c r="F176" s="499"/>
      <c r="G176" s="501"/>
      <c r="H176" s="504"/>
      <c r="I176" s="505"/>
      <c r="J176" s="505"/>
      <c r="K176" s="507"/>
      <c r="L176" s="583"/>
      <c r="M176" s="511"/>
      <c r="N176" s="26">
        <f>F175*H175</f>
        <v>0</v>
      </c>
      <c r="O176" s="8">
        <f>F175</f>
        <v>0</v>
      </c>
    </row>
    <row r="177" spans="1:15" ht="10.15" customHeight="1">
      <c r="A177" s="11"/>
      <c r="B177" s="11"/>
      <c r="C177" s="11"/>
      <c r="D177" s="11"/>
      <c r="E177" s="12"/>
      <c r="F177" s="13"/>
      <c r="G177" s="11"/>
      <c r="H177" s="11"/>
      <c r="I177" s="12"/>
      <c r="J177" s="12"/>
      <c r="K177" s="11"/>
      <c r="L177" s="11"/>
      <c r="M177" s="11"/>
    </row>
    <row r="178" spans="1:15" ht="10.15" customHeight="1">
      <c r="A178" s="14"/>
      <c r="B178" s="14"/>
      <c r="C178" s="14"/>
      <c r="D178" s="14"/>
      <c r="E178" s="15"/>
      <c r="F178" s="16"/>
      <c r="G178" s="14"/>
      <c r="H178" s="14"/>
      <c r="I178" s="15"/>
      <c r="J178" s="15"/>
      <c r="K178" s="14"/>
      <c r="L178" s="14"/>
      <c r="M178" s="14"/>
    </row>
    <row r="179" spans="1:15" ht="21" customHeight="1">
      <c r="A179" s="530" t="s">
        <v>198</v>
      </c>
      <c r="B179" s="533" t="s">
        <v>199</v>
      </c>
      <c r="C179" s="584" t="s">
        <v>209</v>
      </c>
      <c r="D179" s="539" t="s">
        <v>200</v>
      </c>
      <c r="E179" s="497" t="s">
        <v>201</v>
      </c>
      <c r="F179" s="524"/>
      <c r="G179" s="524"/>
      <c r="H179" s="524"/>
      <c r="I179" s="550" t="s">
        <v>202</v>
      </c>
      <c r="J179" s="545"/>
      <c r="K179" s="546"/>
      <c r="L179" s="541">
        <f>L3</f>
        <v>0</v>
      </c>
      <c r="M179" s="542"/>
    </row>
    <row r="180" spans="1:15" ht="21" customHeight="1">
      <c r="A180" s="531"/>
      <c r="B180" s="534"/>
      <c r="C180" s="585"/>
      <c r="D180" s="540"/>
      <c r="E180" s="549"/>
      <c r="F180" s="525"/>
      <c r="G180" s="525"/>
      <c r="H180" s="525"/>
      <c r="I180" s="551"/>
      <c r="J180" s="547"/>
      <c r="K180" s="548"/>
      <c r="L180" s="543">
        <f>B8</f>
        <v>0</v>
      </c>
      <c r="M180" s="544"/>
    </row>
    <row r="181" spans="1:15" ht="21" customHeight="1">
      <c r="A181" s="531"/>
      <c r="B181" s="534"/>
      <c r="C181" s="585"/>
      <c r="D181" s="494"/>
      <c r="E181" s="513" t="s">
        <v>203</v>
      </c>
      <c r="F181" s="515"/>
      <c r="G181" s="515"/>
      <c r="H181" s="515"/>
      <c r="I181" s="515"/>
      <c r="J181" s="513" t="s">
        <v>204</v>
      </c>
      <c r="K181" s="517"/>
      <c r="L181" s="580" t="s">
        <v>241</v>
      </c>
      <c r="M181" s="581"/>
    </row>
    <row r="182" spans="1:15" ht="21" customHeight="1">
      <c r="A182" s="531"/>
      <c r="B182" s="534"/>
      <c r="C182" s="585"/>
      <c r="D182" s="494"/>
      <c r="E182" s="514"/>
      <c r="F182" s="516"/>
      <c r="G182" s="516"/>
      <c r="H182" s="516"/>
      <c r="I182" s="516"/>
      <c r="J182" s="514"/>
      <c r="K182" s="518"/>
      <c r="L182" s="580"/>
      <c r="M182" s="581"/>
    </row>
    <row r="183" spans="1:15" ht="13.5" customHeight="1">
      <c r="A183" s="531"/>
      <c r="B183" s="534"/>
      <c r="C183" s="585"/>
      <c r="D183" s="494"/>
      <c r="E183" s="496" t="s">
        <v>205</v>
      </c>
      <c r="F183" s="498"/>
      <c r="G183" s="500" t="s">
        <v>1</v>
      </c>
      <c r="H183" s="502"/>
      <c r="I183" s="503"/>
      <c r="J183" s="503"/>
      <c r="K183" s="506" t="s">
        <v>210</v>
      </c>
      <c r="L183" s="582"/>
      <c r="M183" s="509">
        <v>20</v>
      </c>
    </row>
    <row r="184" spans="1:15" ht="28.5" customHeight="1">
      <c r="A184" s="532"/>
      <c r="B184" s="535"/>
      <c r="C184" s="586"/>
      <c r="D184" s="495"/>
      <c r="E184" s="497"/>
      <c r="F184" s="499"/>
      <c r="G184" s="501"/>
      <c r="H184" s="504"/>
      <c r="I184" s="505"/>
      <c r="J184" s="505"/>
      <c r="K184" s="507"/>
      <c r="L184" s="583"/>
      <c r="M184" s="511"/>
      <c r="N184" s="26">
        <f>F183*H183</f>
        <v>0</v>
      </c>
      <c r="O184" s="8">
        <f>F183</f>
        <v>0</v>
      </c>
    </row>
    <row r="185" spans="1:15" ht="10.15" customHeight="1">
      <c r="A185" s="11"/>
      <c r="B185" s="11"/>
      <c r="C185" s="11"/>
      <c r="D185" s="11"/>
      <c r="E185" s="12"/>
      <c r="F185" s="13"/>
      <c r="G185" s="11"/>
      <c r="H185" s="11"/>
      <c r="I185" s="12"/>
      <c r="J185" s="12"/>
      <c r="K185" s="11"/>
      <c r="L185" s="11"/>
      <c r="M185" s="11"/>
    </row>
    <row r="186" spans="1:15" ht="10.15" customHeight="1">
      <c r="A186" s="14"/>
      <c r="B186" s="14"/>
      <c r="C186" s="14"/>
      <c r="D186" s="14"/>
      <c r="E186" s="15"/>
      <c r="F186" s="16"/>
      <c r="G186" s="14"/>
      <c r="H186" s="14"/>
      <c r="I186" s="15"/>
      <c r="J186" s="15"/>
      <c r="K186" s="14"/>
      <c r="L186" s="14"/>
      <c r="M186" s="14"/>
    </row>
    <row r="187" spans="1:15" ht="21" customHeight="1">
      <c r="A187" s="530" t="s">
        <v>198</v>
      </c>
      <c r="B187" s="533" t="s">
        <v>199</v>
      </c>
      <c r="C187" s="584" t="s">
        <v>209</v>
      </c>
      <c r="D187" s="539" t="s">
        <v>200</v>
      </c>
      <c r="E187" s="497" t="s">
        <v>201</v>
      </c>
      <c r="F187" s="524"/>
      <c r="G187" s="524"/>
      <c r="H187" s="524"/>
      <c r="I187" s="550" t="s">
        <v>202</v>
      </c>
      <c r="J187" s="545"/>
      <c r="K187" s="546"/>
      <c r="L187" s="541">
        <f>L3</f>
        <v>0</v>
      </c>
      <c r="M187" s="542"/>
    </row>
    <row r="188" spans="1:15" ht="21" customHeight="1">
      <c r="A188" s="531"/>
      <c r="B188" s="534"/>
      <c r="C188" s="585"/>
      <c r="D188" s="540"/>
      <c r="E188" s="549"/>
      <c r="F188" s="525"/>
      <c r="G188" s="525"/>
      <c r="H188" s="525"/>
      <c r="I188" s="551"/>
      <c r="J188" s="547"/>
      <c r="K188" s="548"/>
      <c r="L188" s="543">
        <f>B8</f>
        <v>0</v>
      </c>
      <c r="M188" s="544"/>
    </row>
    <row r="189" spans="1:15" ht="21" customHeight="1">
      <c r="A189" s="531"/>
      <c r="B189" s="534"/>
      <c r="C189" s="585"/>
      <c r="D189" s="494"/>
      <c r="E189" s="513" t="s">
        <v>203</v>
      </c>
      <c r="F189" s="515"/>
      <c r="G189" s="515"/>
      <c r="H189" s="515"/>
      <c r="I189" s="515"/>
      <c r="J189" s="513" t="s">
        <v>204</v>
      </c>
      <c r="K189" s="517"/>
      <c r="L189" s="580" t="s">
        <v>241</v>
      </c>
      <c r="M189" s="581"/>
    </row>
    <row r="190" spans="1:15" ht="21" customHeight="1">
      <c r="A190" s="531"/>
      <c r="B190" s="534"/>
      <c r="C190" s="585"/>
      <c r="D190" s="494"/>
      <c r="E190" s="514"/>
      <c r="F190" s="516"/>
      <c r="G190" s="516"/>
      <c r="H190" s="516"/>
      <c r="I190" s="516"/>
      <c r="J190" s="514"/>
      <c r="K190" s="518"/>
      <c r="L190" s="580"/>
      <c r="M190" s="581"/>
    </row>
    <row r="191" spans="1:15" ht="13.5" customHeight="1">
      <c r="A191" s="531"/>
      <c r="B191" s="534"/>
      <c r="C191" s="585"/>
      <c r="D191" s="494"/>
      <c r="E191" s="496" t="s">
        <v>205</v>
      </c>
      <c r="F191" s="498"/>
      <c r="G191" s="500" t="s">
        <v>1</v>
      </c>
      <c r="H191" s="502"/>
      <c r="I191" s="503"/>
      <c r="J191" s="503"/>
      <c r="K191" s="506" t="s">
        <v>210</v>
      </c>
      <c r="L191" s="582"/>
      <c r="M191" s="509">
        <v>21</v>
      </c>
    </row>
    <row r="192" spans="1:15" ht="28.5" customHeight="1">
      <c r="A192" s="532"/>
      <c r="B192" s="535"/>
      <c r="C192" s="586"/>
      <c r="D192" s="495"/>
      <c r="E192" s="497"/>
      <c r="F192" s="499"/>
      <c r="G192" s="501"/>
      <c r="H192" s="504"/>
      <c r="I192" s="505"/>
      <c r="J192" s="505"/>
      <c r="K192" s="507"/>
      <c r="L192" s="583"/>
      <c r="M192" s="511"/>
      <c r="N192" s="26">
        <f>F191*H191</f>
        <v>0</v>
      </c>
      <c r="O192" s="8">
        <f>F191</f>
        <v>0</v>
      </c>
    </row>
    <row r="193" spans="1:15" ht="10.15" customHeight="1">
      <c r="A193" s="11"/>
      <c r="B193" s="11"/>
      <c r="C193" s="11"/>
      <c r="D193" s="11"/>
      <c r="E193" s="12"/>
      <c r="F193" s="13"/>
      <c r="G193" s="11"/>
      <c r="H193" s="11"/>
      <c r="I193" s="12"/>
      <c r="J193" s="12"/>
      <c r="K193" s="11"/>
      <c r="L193" s="11"/>
      <c r="M193" s="11"/>
    </row>
    <row r="194" spans="1:15" ht="10.15" customHeight="1">
      <c r="A194" s="14"/>
      <c r="B194" s="14"/>
      <c r="C194" s="14"/>
      <c r="D194" s="14"/>
      <c r="E194" s="15"/>
      <c r="F194" s="16"/>
      <c r="G194" s="14"/>
      <c r="H194" s="14"/>
      <c r="I194" s="15"/>
      <c r="J194" s="15"/>
      <c r="K194" s="14"/>
      <c r="L194" s="14"/>
      <c r="M194" s="14"/>
    </row>
    <row r="195" spans="1:15" ht="21" customHeight="1">
      <c r="A195" s="530" t="s">
        <v>198</v>
      </c>
      <c r="B195" s="533" t="s">
        <v>199</v>
      </c>
      <c r="C195" s="584" t="s">
        <v>209</v>
      </c>
      <c r="D195" s="539" t="s">
        <v>200</v>
      </c>
      <c r="E195" s="497" t="s">
        <v>201</v>
      </c>
      <c r="F195" s="524"/>
      <c r="G195" s="524"/>
      <c r="H195" s="524"/>
      <c r="I195" s="550" t="s">
        <v>202</v>
      </c>
      <c r="J195" s="545"/>
      <c r="K195" s="546"/>
      <c r="L195" s="541">
        <f>L3</f>
        <v>0</v>
      </c>
      <c r="M195" s="542"/>
    </row>
    <row r="196" spans="1:15" ht="21" customHeight="1">
      <c r="A196" s="531"/>
      <c r="B196" s="534"/>
      <c r="C196" s="585"/>
      <c r="D196" s="540"/>
      <c r="E196" s="549"/>
      <c r="F196" s="525"/>
      <c r="G196" s="525"/>
      <c r="H196" s="525"/>
      <c r="I196" s="551"/>
      <c r="J196" s="547"/>
      <c r="K196" s="548"/>
      <c r="L196" s="543">
        <f>B8</f>
        <v>0</v>
      </c>
      <c r="M196" s="544"/>
    </row>
    <row r="197" spans="1:15" ht="21" customHeight="1">
      <c r="A197" s="531"/>
      <c r="B197" s="534"/>
      <c r="C197" s="585"/>
      <c r="D197" s="494"/>
      <c r="E197" s="513" t="s">
        <v>203</v>
      </c>
      <c r="F197" s="515"/>
      <c r="G197" s="515"/>
      <c r="H197" s="515"/>
      <c r="I197" s="515"/>
      <c r="J197" s="513" t="s">
        <v>204</v>
      </c>
      <c r="K197" s="517"/>
      <c r="L197" s="580" t="s">
        <v>241</v>
      </c>
      <c r="M197" s="581"/>
    </row>
    <row r="198" spans="1:15" ht="21" customHeight="1">
      <c r="A198" s="531"/>
      <c r="B198" s="534"/>
      <c r="C198" s="585"/>
      <c r="D198" s="494"/>
      <c r="E198" s="514"/>
      <c r="F198" s="516"/>
      <c r="G198" s="516"/>
      <c r="H198" s="516"/>
      <c r="I198" s="516"/>
      <c r="J198" s="514"/>
      <c r="K198" s="518"/>
      <c r="L198" s="580"/>
      <c r="M198" s="581"/>
    </row>
    <row r="199" spans="1:15" ht="13.5" customHeight="1">
      <c r="A199" s="531"/>
      <c r="B199" s="534"/>
      <c r="C199" s="585"/>
      <c r="D199" s="494"/>
      <c r="E199" s="496" t="s">
        <v>205</v>
      </c>
      <c r="F199" s="498"/>
      <c r="G199" s="500" t="s">
        <v>1</v>
      </c>
      <c r="H199" s="502"/>
      <c r="I199" s="503"/>
      <c r="J199" s="503"/>
      <c r="K199" s="506" t="s">
        <v>210</v>
      </c>
      <c r="L199" s="582"/>
      <c r="M199" s="509">
        <v>22</v>
      </c>
    </row>
    <row r="200" spans="1:15" ht="28.5" customHeight="1">
      <c r="A200" s="532"/>
      <c r="B200" s="535"/>
      <c r="C200" s="586"/>
      <c r="D200" s="495"/>
      <c r="E200" s="497"/>
      <c r="F200" s="499"/>
      <c r="G200" s="501"/>
      <c r="H200" s="504"/>
      <c r="I200" s="505"/>
      <c r="J200" s="505"/>
      <c r="K200" s="507"/>
      <c r="L200" s="583"/>
      <c r="M200" s="511"/>
      <c r="N200" s="26">
        <f>F199*H199</f>
        <v>0</v>
      </c>
      <c r="O200" s="8">
        <f>F199</f>
        <v>0</v>
      </c>
    </row>
    <row r="201" spans="1:15" ht="10.15" customHeight="1">
      <c r="A201" s="11"/>
      <c r="B201" s="11"/>
      <c r="C201" s="11"/>
      <c r="D201" s="11"/>
      <c r="E201" s="12"/>
      <c r="F201" s="13"/>
      <c r="G201" s="11"/>
      <c r="H201" s="11"/>
      <c r="I201" s="12"/>
      <c r="J201" s="12"/>
      <c r="K201" s="11"/>
      <c r="L201" s="11"/>
      <c r="M201" s="11"/>
    </row>
    <row r="202" spans="1:15" ht="10.15" customHeight="1">
      <c r="A202" s="14"/>
      <c r="B202" s="14"/>
      <c r="C202" s="14"/>
      <c r="D202" s="14"/>
      <c r="E202" s="15"/>
      <c r="F202" s="16"/>
      <c r="G202" s="14"/>
      <c r="H202" s="14"/>
      <c r="I202" s="15"/>
      <c r="J202" s="15"/>
      <c r="K202" s="14"/>
      <c r="L202" s="14"/>
      <c r="M202" s="14"/>
    </row>
    <row r="203" spans="1:15" ht="21" customHeight="1">
      <c r="A203" s="530" t="s">
        <v>198</v>
      </c>
      <c r="B203" s="533" t="s">
        <v>199</v>
      </c>
      <c r="C203" s="584" t="s">
        <v>209</v>
      </c>
      <c r="D203" s="539" t="s">
        <v>200</v>
      </c>
      <c r="E203" s="497" t="s">
        <v>201</v>
      </c>
      <c r="F203" s="524"/>
      <c r="G203" s="524"/>
      <c r="H203" s="524"/>
      <c r="I203" s="550" t="s">
        <v>202</v>
      </c>
      <c r="J203" s="545"/>
      <c r="K203" s="546"/>
      <c r="L203" s="541">
        <f>L3</f>
        <v>0</v>
      </c>
      <c r="M203" s="542"/>
    </row>
    <row r="204" spans="1:15" ht="21" customHeight="1">
      <c r="A204" s="531"/>
      <c r="B204" s="534"/>
      <c r="C204" s="585"/>
      <c r="D204" s="540"/>
      <c r="E204" s="549"/>
      <c r="F204" s="525"/>
      <c r="G204" s="525"/>
      <c r="H204" s="525"/>
      <c r="I204" s="551"/>
      <c r="J204" s="547"/>
      <c r="K204" s="548"/>
      <c r="L204" s="543">
        <f>B8</f>
        <v>0</v>
      </c>
      <c r="M204" s="544"/>
    </row>
    <row r="205" spans="1:15" ht="21" customHeight="1">
      <c r="A205" s="531"/>
      <c r="B205" s="534"/>
      <c r="C205" s="585"/>
      <c r="D205" s="494"/>
      <c r="E205" s="513" t="s">
        <v>203</v>
      </c>
      <c r="F205" s="515"/>
      <c r="G205" s="515"/>
      <c r="H205" s="515"/>
      <c r="I205" s="515"/>
      <c r="J205" s="513" t="s">
        <v>204</v>
      </c>
      <c r="K205" s="517"/>
      <c r="L205" s="580" t="s">
        <v>241</v>
      </c>
      <c r="M205" s="581"/>
    </row>
    <row r="206" spans="1:15" ht="21" customHeight="1">
      <c r="A206" s="531"/>
      <c r="B206" s="534"/>
      <c r="C206" s="585"/>
      <c r="D206" s="494"/>
      <c r="E206" s="514"/>
      <c r="F206" s="516"/>
      <c r="G206" s="516"/>
      <c r="H206" s="516"/>
      <c r="I206" s="516"/>
      <c r="J206" s="514"/>
      <c r="K206" s="518"/>
      <c r="L206" s="580"/>
      <c r="M206" s="581"/>
    </row>
    <row r="207" spans="1:15" ht="13.5" customHeight="1">
      <c r="A207" s="531"/>
      <c r="B207" s="534"/>
      <c r="C207" s="585"/>
      <c r="D207" s="494"/>
      <c r="E207" s="496" t="s">
        <v>205</v>
      </c>
      <c r="F207" s="498"/>
      <c r="G207" s="500" t="s">
        <v>1</v>
      </c>
      <c r="H207" s="502"/>
      <c r="I207" s="503"/>
      <c r="J207" s="503"/>
      <c r="K207" s="506" t="s">
        <v>210</v>
      </c>
      <c r="L207" s="582"/>
      <c r="M207" s="509">
        <v>23</v>
      </c>
    </row>
    <row r="208" spans="1:15" ht="28.5" customHeight="1">
      <c r="A208" s="532"/>
      <c r="B208" s="535"/>
      <c r="C208" s="586"/>
      <c r="D208" s="495"/>
      <c r="E208" s="497"/>
      <c r="F208" s="499"/>
      <c r="G208" s="501"/>
      <c r="H208" s="504"/>
      <c r="I208" s="505"/>
      <c r="J208" s="505"/>
      <c r="K208" s="507"/>
      <c r="L208" s="583"/>
      <c r="M208" s="511"/>
      <c r="N208" s="26">
        <f>F207*H207</f>
        <v>0</v>
      </c>
      <c r="O208" s="8">
        <f>F207</f>
        <v>0</v>
      </c>
    </row>
    <row r="209" spans="1:15" ht="10.15" customHeight="1">
      <c r="A209" s="11"/>
      <c r="B209" s="11"/>
      <c r="C209" s="11"/>
      <c r="D209" s="11"/>
      <c r="E209" s="12"/>
      <c r="F209" s="13"/>
      <c r="G209" s="11"/>
      <c r="H209" s="11"/>
      <c r="I209" s="12"/>
      <c r="J209" s="12"/>
      <c r="K209" s="11"/>
      <c r="L209" s="11"/>
      <c r="M209" s="11"/>
    </row>
    <row r="210" spans="1:15" ht="10.15" customHeight="1">
      <c r="A210" s="14"/>
      <c r="B210" s="14"/>
      <c r="C210" s="14"/>
      <c r="D210" s="14"/>
      <c r="E210" s="15"/>
      <c r="F210" s="16"/>
      <c r="G210" s="14"/>
      <c r="H210" s="14"/>
      <c r="I210" s="15"/>
      <c r="J210" s="15"/>
      <c r="K210" s="14"/>
      <c r="L210" s="14"/>
      <c r="M210" s="14"/>
    </row>
    <row r="211" spans="1:15" ht="21" customHeight="1">
      <c r="A211" s="530" t="s">
        <v>198</v>
      </c>
      <c r="B211" s="533" t="s">
        <v>199</v>
      </c>
      <c r="C211" s="584" t="s">
        <v>209</v>
      </c>
      <c r="D211" s="539" t="s">
        <v>200</v>
      </c>
      <c r="E211" s="497" t="s">
        <v>201</v>
      </c>
      <c r="F211" s="524"/>
      <c r="G211" s="524"/>
      <c r="H211" s="524"/>
      <c r="I211" s="550" t="s">
        <v>202</v>
      </c>
      <c r="J211" s="545"/>
      <c r="K211" s="546"/>
      <c r="L211" s="541">
        <f>L3</f>
        <v>0</v>
      </c>
      <c r="M211" s="542"/>
    </row>
    <row r="212" spans="1:15" ht="21" customHeight="1">
      <c r="A212" s="531"/>
      <c r="B212" s="534"/>
      <c r="C212" s="585"/>
      <c r="D212" s="540"/>
      <c r="E212" s="549"/>
      <c r="F212" s="525"/>
      <c r="G212" s="525"/>
      <c r="H212" s="525"/>
      <c r="I212" s="551"/>
      <c r="J212" s="547"/>
      <c r="K212" s="548"/>
      <c r="L212" s="543">
        <f>B8</f>
        <v>0</v>
      </c>
      <c r="M212" s="544"/>
    </row>
    <row r="213" spans="1:15" ht="21" customHeight="1">
      <c r="A213" s="531"/>
      <c r="B213" s="534"/>
      <c r="C213" s="585"/>
      <c r="D213" s="494"/>
      <c r="E213" s="513" t="s">
        <v>203</v>
      </c>
      <c r="F213" s="515"/>
      <c r="G213" s="515"/>
      <c r="H213" s="515"/>
      <c r="I213" s="515"/>
      <c r="J213" s="513" t="s">
        <v>204</v>
      </c>
      <c r="K213" s="517"/>
      <c r="L213" s="580" t="s">
        <v>241</v>
      </c>
      <c r="M213" s="581"/>
    </row>
    <row r="214" spans="1:15" ht="21" customHeight="1">
      <c r="A214" s="531"/>
      <c r="B214" s="534"/>
      <c r="C214" s="585"/>
      <c r="D214" s="494"/>
      <c r="E214" s="514"/>
      <c r="F214" s="516"/>
      <c r="G214" s="516"/>
      <c r="H214" s="516"/>
      <c r="I214" s="516"/>
      <c r="J214" s="514"/>
      <c r="K214" s="518"/>
      <c r="L214" s="580"/>
      <c r="M214" s="581"/>
    </row>
    <row r="215" spans="1:15" ht="13.5" customHeight="1">
      <c r="A215" s="531"/>
      <c r="B215" s="534"/>
      <c r="C215" s="585"/>
      <c r="D215" s="494"/>
      <c r="E215" s="496"/>
      <c r="F215" s="498"/>
      <c r="G215" s="500" t="s">
        <v>1</v>
      </c>
      <c r="H215" s="502"/>
      <c r="I215" s="503"/>
      <c r="J215" s="503"/>
      <c r="K215" s="506" t="s">
        <v>210</v>
      </c>
      <c r="L215" s="582"/>
      <c r="M215" s="509">
        <v>24</v>
      </c>
    </row>
    <row r="216" spans="1:15" ht="28.5" customHeight="1">
      <c r="A216" s="532"/>
      <c r="B216" s="535"/>
      <c r="C216" s="586"/>
      <c r="D216" s="495"/>
      <c r="E216" s="497"/>
      <c r="F216" s="499"/>
      <c r="G216" s="501"/>
      <c r="H216" s="504"/>
      <c r="I216" s="505"/>
      <c r="J216" s="505"/>
      <c r="K216" s="507"/>
      <c r="L216" s="583"/>
      <c r="M216" s="511"/>
      <c r="N216" s="26">
        <f>F215*H215</f>
        <v>0</v>
      </c>
      <c r="O216" s="8">
        <f>F215</f>
        <v>0</v>
      </c>
    </row>
    <row r="217" spans="1:15" ht="10.15" customHeight="1">
      <c r="A217" s="11"/>
      <c r="B217" s="11"/>
      <c r="C217" s="11"/>
      <c r="D217" s="11"/>
      <c r="E217" s="12"/>
      <c r="F217" s="13"/>
      <c r="G217" s="11"/>
      <c r="H217" s="11"/>
      <c r="I217" s="12"/>
      <c r="J217" s="12"/>
      <c r="K217" s="11"/>
      <c r="L217" s="11"/>
      <c r="M217" s="11"/>
    </row>
    <row r="218" spans="1:15" ht="10.15" customHeight="1">
      <c r="A218" s="14"/>
      <c r="B218" s="14"/>
      <c r="C218" s="14"/>
      <c r="D218" s="14"/>
      <c r="E218" s="15"/>
      <c r="F218" s="16"/>
      <c r="G218" s="14"/>
      <c r="H218" s="14"/>
      <c r="I218" s="15"/>
      <c r="J218" s="15"/>
      <c r="K218" s="14"/>
      <c r="L218" s="14"/>
      <c r="M218" s="14"/>
    </row>
  </sheetData>
  <mergeCells count="617">
    <mergeCell ref="H55:J56"/>
    <mergeCell ref="K55:K56"/>
    <mergeCell ref="J51:K52"/>
    <mergeCell ref="F53:I54"/>
    <mergeCell ref="L53:M54"/>
    <mergeCell ref="J53:J54"/>
    <mergeCell ref="K53:K54"/>
    <mergeCell ref="A211:A216"/>
    <mergeCell ref="B211:B216"/>
    <mergeCell ref="C211:C216"/>
    <mergeCell ref="D211:D212"/>
    <mergeCell ref="H215:J216"/>
    <mergeCell ref="K215:K216"/>
    <mergeCell ref="L211:M211"/>
    <mergeCell ref="L215:L216"/>
    <mergeCell ref="M215:M216"/>
    <mergeCell ref="D215:D216"/>
    <mergeCell ref="E215:E216"/>
    <mergeCell ref="F215:F216"/>
    <mergeCell ref="G215:G216"/>
    <mergeCell ref="L203:M203"/>
    <mergeCell ref="L204:M204"/>
    <mergeCell ref="K205:K206"/>
    <mergeCell ref="L205:M206"/>
    <mergeCell ref="L207:L208"/>
    <mergeCell ref="M207:M208"/>
    <mergeCell ref="I211:I212"/>
    <mergeCell ref="J211:K212"/>
    <mergeCell ref="A1:L1"/>
    <mergeCell ref="C2:G2"/>
    <mergeCell ref="A20:M20"/>
    <mergeCell ref="L2:M2"/>
    <mergeCell ref="K24:L24"/>
    <mergeCell ref="L63:L64"/>
    <mergeCell ref="G47:G48"/>
    <mergeCell ref="K21:L21"/>
    <mergeCell ref="K22:L22"/>
    <mergeCell ref="K23:L23"/>
    <mergeCell ref="G55:G56"/>
    <mergeCell ref="A51:A56"/>
    <mergeCell ref="I59:I60"/>
    <mergeCell ref="E59:E60"/>
    <mergeCell ref="F59:H60"/>
    <mergeCell ref="F63:F64"/>
    <mergeCell ref="L212:M212"/>
    <mergeCell ref="J203:K204"/>
    <mergeCell ref="K207:K208"/>
    <mergeCell ref="E199:E200"/>
    <mergeCell ref="D213:D214"/>
    <mergeCell ref="E213:E214"/>
    <mergeCell ref="F213:I214"/>
    <mergeCell ref="J213:J214"/>
    <mergeCell ref="K213:K214"/>
    <mergeCell ref="L213:M214"/>
    <mergeCell ref="E211:E212"/>
    <mergeCell ref="F211:H212"/>
    <mergeCell ref="A203:A208"/>
    <mergeCell ref="B203:B208"/>
    <mergeCell ref="C203:C208"/>
    <mergeCell ref="D203:D204"/>
    <mergeCell ref="D205:D206"/>
    <mergeCell ref="D207:D208"/>
    <mergeCell ref="E205:E206"/>
    <mergeCell ref="F205:I206"/>
    <mergeCell ref="J205:J206"/>
    <mergeCell ref="H207:J208"/>
    <mergeCell ref="E207:E208"/>
    <mergeCell ref="F207:F208"/>
    <mergeCell ref="G207:G208"/>
    <mergeCell ref="E203:E204"/>
    <mergeCell ref="F203:H204"/>
    <mergeCell ref="I203:I204"/>
    <mergeCell ref="F199:F200"/>
    <mergeCell ref="G199:G200"/>
    <mergeCell ref="H199:J200"/>
    <mergeCell ref="K199:K200"/>
    <mergeCell ref="J197:J198"/>
    <mergeCell ref="K197:K198"/>
    <mergeCell ref="J195:K196"/>
    <mergeCell ref="H191:J192"/>
    <mergeCell ref="K191:K192"/>
    <mergeCell ref="L191:L192"/>
    <mergeCell ref="M191:M192"/>
    <mergeCell ref="D191:D192"/>
    <mergeCell ref="E191:E192"/>
    <mergeCell ref="D189:D190"/>
    <mergeCell ref="E189:E190"/>
    <mergeCell ref="A195:A200"/>
    <mergeCell ref="B195:B200"/>
    <mergeCell ref="C195:C200"/>
    <mergeCell ref="D195:D196"/>
    <mergeCell ref="E195:E196"/>
    <mergeCell ref="F195:H196"/>
    <mergeCell ref="D197:D198"/>
    <mergeCell ref="E197:E198"/>
    <mergeCell ref="F197:I198"/>
    <mergeCell ref="I195:I196"/>
    <mergeCell ref="L195:M195"/>
    <mergeCell ref="L196:M196"/>
    <mergeCell ref="F191:F192"/>
    <mergeCell ref="G191:G192"/>
    <mergeCell ref="L197:M198"/>
    <mergeCell ref="L199:L200"/>
    <mergeCell ref="M199:M200"/>
    <mergeCell ref="D199:D200"/>
    <mergeCell ref="F187:H188"/>
    <mergeCell ref="I187:I188"/>
    <mergeCell ref="J187:K188"/>
    <mergeCell ref="L187:M187"/>
    <mergeCell ref="L188:M188"/>
    <mergeCell ref="K189:K190"/>
    <mergeCell ref="L189:M190"/>
    <mergeCell ref="F189:I190"/>
    <mergeCell ref="J189:J190"/>
    <mergeCell ref="A179:A184"/>
    <mergeCell ref="B179:B184"/>
    <mergeCell ref="D179:D180"/>
    <mergeCell ref="E179:E180"/>
    <mergeCell ref="A187:A192"/>
    <mergeCell ref="B187:B192"/>
    <mergeCell ref="C187:C192"/>
    <mergeCell ref="D187:D188"/>
    <mergeCell ref="E187:E188"/>
    <mergeCell ref="C179:C184"/>
    <mergeCell ref="D181:D182"/>
    <mergeCell ref="E181:E182"/>
    <mergeCell ref="A17:M17"/>
    <mergeCell ref="A14:M14"/>
    <mergeCell ref="A15:M15"/>
    <mergeCell ref="A18:M18"/>
    <mergeCell ref="L45:M46"/>
    <mergeCell ref="C35:C40"/>
    <mergeCell ref="H39:J40"/>
    <mergeCell ref="K39:K40"/>
    <mergeCell ref="C43:C48"/>
    <mergeCell ref="D47:D48"/>
    <mergeCell ref="E47:E48"/>
    <mergeCell ref="F47:F48"/>
    <mergeCell ref="M47:M48"/>
    <mergeCell ref="H47:J48"/>
    <mergeCell ref="A19:M19"/>
    <mergeCell ref="K25:L25"/>
    <mergeCell ref="I35:I36"/>
    <mergeCell ref="D37:D38"/>
    <mergeCell ref="E37:E38"/>
    <mergeCell ref="L28:M28"/>
    <mergeCell ref="M31:M32"/>
    <mergeCell ref="J27:K28"/>
    <mergeCell ref="L27:M27"/>
    <mergeCell ref="J29:J30"/>
    <mergeCell ref="A5:M5"/>
    <mergeCell ref="A7:E7"/>
    <mergeCell ref="F7:K7"/>
    <mergeCell ref="L7:M7"/>
    <mergeCell ref="A3:K3"/>
    <mergeCell ref="L3:M3"/>
    <mergeCell ref="L8:M8"/>
    <mergeCell ref="L9:M9"/>
    <mergeCell ref="L10:M10"/>
    <mergeCell ref="A11:B12"/>
    <mergeCell ref="B9:E10"/>
    <mergeCell ref="B8:E8"/>
    <mergeCell ref="F9:K9"/>
    <mergeCell ref="F10:K10"/>
    <mergeCell ref="F8:K8"/>
    <mergeCell ref="A9:A10"/>
    <mergeCell ref="A16:M16"/>
    <mergeCell ref="C11:D11"/>
    <mergeCell ref="C12:D12"/>
    <mergeCell ref="J11:M12"/>
    <mergeCell ref="A13:M13"/>
    <mergeCell ref="L175:L176"/>
    <mergeCell ref="M175:M176"/>
    <mergeCell ref="F171:H172"/>
    <mergeCell ref="F183:F184"/>
    <mergeCell ref="G183:G184"/>
    <mergeCell ref="K173:K174"/>
    <mergeCell ref="D175:D176"/>
    <mergeCell ref="E175:E176"/>
    <mergeCell ref="F175:F176"/>
    <mergeCell ref="G175:G176"/>
    <mergeCell ref="F173:I174"/>
    <mergeCell ref="J173:J174"/>
    <mergeCell ref="K175:K176"/>
    <mergeCell ref="F179:H180"/>
    <mergeCell ref="I179:I180"/>
    <mergeCell ref="L180:M180"/>
    <mergeCell ref="L173:M174"/>
    <mergeCell ref="I171:I172"/>
    <mergeCell ref="D183:D184"/>
    <mergeCell ref="E183:E184"/>
    <mergeCell ref="L171:M171"/>
    <mergeCell ref="L172:M172"/>
    <mergeCell ref="D173:D174"/>
    <mergeCell ref="M167:M168"/>
    <mergeCell ref="L163:M163"/>
    <mergeCell ref="L164:M164"/>
    <mergeCell ref="D165:D166"/>
    <mergeCell ref="E165:E166"/>
    <mergeCell ref="F165:I166"/>
    <mergeCell ref="C163:C168"/>
    <mergeCell ref="D167:D168"/>
    <mergeCell ref="E167:E168"/>
    <mergeCell ref="F167:F168"/>
    <mergeCell ref="G167:G168"/>
    <mergeCell ref="J165:J166"/>
    <mergeCell ref="K165:K166"/>
    <mergeCell ref="A163:A168"/>
    <mergeCell ref="B163:B168"/>
    <mergeCell ref="D163:D164"/>
    <mergeCell ref="E163:E164"/>
    <mergeCell ref="F163:H164"/>
    <mergeCell ref="I163:I164"/>
    <mergeCell ref="A171:A176"/>
    <mergeCell ref="B171:B176"/>
    <mergeCell ref="D171:D172"/>
    <mergeCell ref="E171:E172"/>
    <mergeCell ref="C171:C176"/>
    <mergeCell ref="H175:J176"/>
    <mergeCell ref="J171:K172"/>
    <mergeCell ref="E173:E174"/>
    <mergeCell ref="A155:A160"/>
    <mergeCell ref="B155:B160"/>
    <mergeCell ref="D155:D156"/>
    <mergeCell ref="E155:E156"/>
    <mergeCell ref="C155:C160"/>
    <mergeCell ref="K159:K160"/>
    <mergeCell ref="H159:J160"/>
    <mergeCell ref="J157:J158"/>
    <mergeCell ref="K157:K158"/>
    <mergeCell ref="C147:C152"/>
    <mergeCell ref="D151:D152"/>
    <mergeCell ref="E151:E152"/>
    <mergeCell ref="D159:D160"/>
    <mergeCell ref="D157:D158"/>
    <mergeCell ref="F151:F152"/>
    <mergeCell ref="F155:H156"/>
    <mergeCell ref="F159:F160"/>
    <mergeCell ref="G151:G152"/>
    <mergeCell ref="G159:G160"/>
    <mergeCell ref="E147:E148"/>
    <mergeCell ref="F147:H148"/>
    <mergeCell ref="I147:I148"/>
    <mergeCell ref="J147:K148"/>
    <mergeCell ref="L147:M147"/>
    <mergeCell ref="D149:D150"/>
    <mergeCell ref="E149:E150"/>
    <mergeCell ref="F157:I158"/>
    <mergeCell ref="E159:E160"/>
    <mergeCell ref="E157:E158"/>
    <mergeCell ref="I155:I156"/>
    <mergeCell ref="L157:M158"/>
    <mergeCell ref="J149:J150"/>
    <mergeCell ref="M151:M152"/>
    <mergeCell ref="L155:M155"/>
    <mergeCell ref="J155:K156"/>
    <mergeCell ref="L156:M156"/>
    <mergeCell ref="L148:M148"/>
    <mergeCell ref="F149:I150"/>
    <mergeCell ref="K149:K150"/>
    <mergeCell ref="L149:M150"/>
    <mergeCell ref="H151:J152"/>
    <mergeCell ref="K151:K152"/>
    <mergeCell ref="L151:L152"/>
    <mergeCell ref="K133:K134"/>
    <mergeCell ref="L133:M134"/>
    <mergeCell ref="F133:I134"/>
    <mergeCell ref="A139:A144"/>
    <mergeCell ref="B139:B144"/>
    <mergeCell ref="D139:D140"/>
    <mergeCell ref="E139:E140"/>
    <mergeCell ref="D143:D144"/>
    <mergeCell ref="E143:E144"/>
    <mergeCell ref="D133:D134"/>
    <mergeCell ref="L140:M140"/>
    <mergeCell ref="D141:D142"/>
    <mergeCell ref="E141:E142"/>
    <mergeCell ref="F141:I142"/>
    <mergeCell ref="J141:J142"/>
    <mergeCell ref="K141:K142"/>
    <mergeCell ref="F139:H140"/>
    <mergeCell ref="I139:I140"/>
    <mergeCell ref="H135:J136"/>
    <mergeCell ref="L143:L144"/>
    <mergeCell ref="M135:M136"/>
    <mergeCell ref="C139:C144"/>
    <mergeCell ref="L141:M142"/>
    <mergeCell ref="H143:J144"/>
    <mergeCell ref="A123:A128"/>
    <mergeCell ref="B123:B128"/>
    <mergeCell ref="D123:D124"/>
    <mergeCell ref="E123:E124"/>
    <mergeCell ref="D127:D128"/>
    <mergeCell ref="E127:E128"/>
    <mergeCell ref="C123:C128"/>
    <mergeCell ref="E133:E134"/>
    <mergeCell ref="L124:M124"/>
    <mergeCell ref="D125:D126"/>
    <mergeCell ref="E125:E126"/>
    <mergeCell ref="F125:I126"/>
    <mergeCell ref="J125:J126"/>
    <mergeCell ref="K125:K126"/>
    <mergeCell ref="F123:H124"/>
    <mergeCell ref="I123:I124"/>
    <mergeCell ref="A131:A136"/>
    <mergeCell ref="B131:B136"/>
    <mergeCell ref="D131:D132"/>
    <mergeCell ref="E131:E132"/>
    <mergeCell ref="C131:C136"/>
    <mergeCell ref="D135:D136"/>
    <mergeCell ref="L135:L136"/>
    <mergeCell ref="J133:J134"/>
    <mergeCell ref="D117:D118"/>
    <mergeCell ref="E117:E118"/>
    <mergeCell ref="G127:G128"/>
    <mergeCell ref="K117:K118"/>
    <mergeCell ref="D119:D120"/>
    <mergeCell ref="E119:E120"/>
    <mergeCell ref="F119:F120"/>
    <mergeCell ref="G119:G120"/>
    <mergeCell ref="F117:I118"/>
    <mergeCell ref="J117:J118"/>
    <mergeCell ref="K119:K120"/>
    <mergeCell ref="F127:F128"/>
    <mergeCell ref="J123:K124"/>
    <mergeCell ref="F107:H108"/>
    <mergeCell ref="I107:I108"/>
    <mergeCell ref="D103:D104"/>
    <mergeCell ref="E103:E104"/>
    <mergeCell ref="F103:F104"/>
    <mergeCell ref="G103:G104"/>
    <mergeCell ref="E107:E108"/>
    <mergeCell ref="A115:A120"/>
    <mergeCell ref="B115:B120"/>
    <mergeCell ref="D115:D116"/>
    <mergeCell ref="E115:E116"/>
    <mergeCell ref="F115:H116"/>
    <mergeCell ref="A105:M105"/>
    <mergeCell ref="L108:M108"/>
    <mergeCell ref="D109:D110"/>
    <mergeCell ref="E109:E110"/>
    <mergeCell ref="E111:E112"/>
    <mergeCell ref="F111:F112"/>
    <mergeCell ref="G111:G112"/>
    <mergeCell ref="L117:M118"/>
    <mergeCell ref="L115:M115"/>
    <mergeCell ref="L116:M116"/>
    <mergeCell ref="I115:I116"/>
    <mergeCell ref="C115:C120"/>
    <mergeCell ref="A99:A104"/>
    <mergeCell ref="B99:B104"/>
    <mergeCell ref="D99:D100"/>
    <mergeCell ref="E99:E100"/>
    <mergeCell ref="F99:H100"/>
    <mergeCell ref="K103:K104"/>
    <mergeCell ref="L103:L104"/>
    <mergeCell ref="L101:M102"/>
    <mergeCell ref="J99:K100"/>
    <mergeCell ref="L99:M99"/>
    <mergeCell ref="L100:M100"/>
    <mergeCell ref="K101:K102"/>
    <mergeCell ref="H103:J104"/>
    <mergeCell ref="J101:J102"/>
    <mergeCell ref="I99:I100"/>
    <mergeCell ref="M103:M104"/>
    <mergeCell ref="C99:C104"/>
    <mergeCell ref="D101:D102"/>
    <mergeCell ref="E101:E102"/>
    <mergeCell ref="F101:I102"/>
    <mergeCell ref="L93:M94"/>
    <mergeCell ref="J91:K92"/>
    <mergeCell ref="L91:M91"/>
    <mergeCell ref="L92:M92"/>
    <mergeCell ref="D93:D94"/>
    <mergeCell ref="E93:E94"/>
    <mergeCell ref="L95:L96"/>
    <mergeCell ref="F95:F96"/>
    <mergeCell ref="G95:G96"/>
    <mergeCell ref="K95:K96"/>
    <mergeCell ref="M95:M96"/>
    <mergeCell ref="A83:A88"/>
    <mergeCell ref="B83:B88"/>
    <mergeCell ref="D83:D84"/>
    <mergeCell ref="E83:E84"/>
    <mergeCell ref="L85:M86"/>
    <mergeCell ref="J83:K84"/>
    <mergeCell ref="L83:M83"/>
    <mergeCell ref="K87:K88"/>
    <mergeCell ref="F93:I94"/>
    <mergeCell ref="J93:J94"/>
    <mergeCell ref="K93:K94"/>
    <mergeCell ref="A91:A96"/>
    <mergeCell ref="B91:B96"/>
    <mergeCell ref="D91:D92"/>
    <mergeCell ref="E91:E92"/>
    <mergeCell ref="F91:H92"/>
    <mergeCell ref="I91:I92"/>
    <mergeCell ref="C91:C96"/>
    <mergeCell ref="H95:J96"/>
    <mergeCell ref="D95:D96"/>
    <mergeCell ref="E95:E96"/>
    <mergeCell ref="C83:C88"/>
    <mergeCell ref="H87:J88"/>
    <mergeCell ref="D87:D88"/>
    <mergeCell ref="E87:E88"/>
    <mergeCell ref="D85:D86"/>
    <mergeCell ref="E85:E86"/>
    <mergeCell ref="F85:I86"/>
    <mergeCell ref="F87:F88"/>
    <mergeCell ref="G87:G88"/>
    <mergeCell ref="F83:H84"/>
    <mergeCell ref="I83:I84"/>
    <mergeCell ref="J85:J86"/>
    <mergeCell ref="F71:F72"/>
    <mergeCell ref="G71:G72"/>
    <mergeCell ref="H71:J72"/>
    <mergeCell ref="K71:K72"/>
    <mergeCell ref="L71:L72"/>
    <mergeCell ref="M71:M72"/>
    <mergeCell ref="A75:A80"/>
    <mergeCell ref="B75:B80"/>
    <mergeCell ref="D75:D76"/>
    <mergeCell ref="E75:E76"/>
    <mergeCell ref="F75:H76"/>
    <mergeCell ref="I75:I76"/>
    <mergeCell ref="D79:D80"/>
    <mergeCell ref="E79:E80"/>
    <mergeCell ref="F79:F80"/>
    <mergeCell ref="G79:G80"/>
    <mergeCell ref="L77:M78"/>
    <mergeCell ref="J75:K76"/>
    <mergeCell ref="L75:M75"/>
    <mergeCell ref="L76:M76"/>
    <mergeCell ref="D77:D78"/>
    <mergeCell ref="E77:E78"/>
    <mergeCell ref="F77:I78"/>
    <mergeCell ref="J77:J78"/>
    <mergeCell ref="F69:I70"/>
    <mergeCell ref="J69:J70"/>
    <mergeCell ref="K69:K70"/>
    <mergeCell ref="L69:M70"/>
    <mergeCell ref="F67:H68"/>
    <mergeCell ref="I67:I68"/>
    <mergeCell ref="J67:K68"/>
    <mergeCell ref="L67:M67"/>
    <mergeCell ref="L68:M68"/>
    <mergeCell ref="A67:A72"/>
    <mergeCell ref="B67:B72"/>
    <mergeCell ref="D67:D68"/>
    <mergeCell ref="E67:E68"/>
    <mergeCell ref="C67:C72"/>
    <mergeCell ref="D69:D70"/>
    <mergeCell ref="E69:E70"/>
    <mergeCell ref="D71:D72"/>
    <mergeCell ref="E71:E72"/>
    <mergeCell ref="A65:M65"/>
    <mergeCell ref="L61:M62"/>
    <mergeCell ref="H63:J64"/>
    <mergeCell ref="K63:K64"/>
    <mergeCell ref="D63:D64"/>
    <mergeCell ref="D61:D62"/>
    <mergeCell ref="E61:E62"/>
    <mergeCell ref="J61:J62"/>
    <mergeCell ref="K61:K62"/>
    <mergeCell ref="C59:C64"/>
    <mergeCell ref="G63:G64"/>
    <mergeCell ref="K31:K32"/>
    <mergeCell ref="L29:M30"/>
    <mergeCell ref="K29:K30"/>
    <mergeCell ref="I27:I28"/>
    <mergeCell ref="F29:I30"/>
    <mergeCell ref="L31:L32"/>
    <mergeCell ref="J35:K36"/>
    <mergeCell ref="L35:M35"/>
    <mergeCell ref="L36:M36"/>
    <mergeCell ref="F31:F32"/>
    <mergeCell ref="G31:G32"/>
    <mergeCell ref="F35:H36"/>
    <mergeCell ref="F27:H28"/>
    <mergeCell ref="A27:A32"/>
    <mergeCell ref="B27:B32"/>
    <mergeCell ref="D27:D28"/>
    <mergeCell ref="F45:I46"/>
    <mergeCell ref="A107:A112"/>
    <mergeCell ref="B107:B112"/>
    <mergeCell ref="C107:C112"/>
    <mergeCell ref="D107:D108"/>
    <mergeCell ref="D111:D112"/>
    <mergeCell ref="B51:B56"/>
    <mergeCell ref="C51:C56"/>
    <mergeCell ref="D53:D54"/>
    <mergeCell ref="E53:E54"/>
    <mergeCell ref="I43:I44"/>
    <mergeCell ref="A43:A48"/>
    <mergeCell ref="B43:B48"/>
    <mergeCell ref="D43:D44"/>
    <mergeCell ref="D45:D46"/>
    <mergeCell ref="E45:E46"/>
    <mergeCell ref="A59:A64"/>
    <mergeCell ref="B59:B64"/>
    <mergeCell ref="D59:D60"/>
    <mergeCell ref="H31:J32"/>
    <mergeCell ref="A35:A40"/>
    <mergeCell ref="B35:B40"/>
    <mergeCell ref="D35:D36"/>
    <mergeCell ref="E35:E36"/>
    <mergeCell ref="E27:E28"/>
    <mergeCell ref="D31:D32"/>
    <mergeCell ref="E31:E32"/>
    <mergeCell ref="D29:D30"/>
    <mergeCell ref="E29:E30"/>
    <mergeCell ref="C27:C32"/>
    <mergeCell ref="C75:C80"/>
    <mergeCell ref="H79:J80"/>
    <mergeCell ref="K79:K80"/>
    <mergeCell ref="L39:L40"/>
    <mergeCell ref="D39:D40"/>
    <mergeCell ref="E51:E52"/>
    <mergeCell ref="F51:H52"/>
    <mergeCell ref="I51:I52"/>
    <mergeCell ref="F37:I38"/>
    <mergeCell ref="J37:J38"/>
    <mergeCell ref="K37:K38"/>
    <mergeCell ref="L37:M38"/>
    <mergeCell ref="E43:E44"/>
    <mergeCell ref="M39:M40"/>
    <mergeCell ref="E39:E40"/>
    <mergeCell ref="F39:F40"/>
    <mergeCell ref="G39:G40"/>
    <mergeCell ref="F43:H44"/>
    <mergeCell ref="D51:D52"/>
    <mergeCell ref="E63:E64"/>
    <mergeCell ref="F61:I62"/>
    <mergeCell ref="D55:D56"/>
    <mergeCell ref="E55:E56"/>
    <mergeCell ref="F55:F56"/>
    <mergeCell ref="J107:K108"/>
    <mergeCell ref="L107:M107"/>
    <mergeCell ref="L44:M44"/>
    <mergeCell ref="J45:J46"/>
    <mergeCell ref="K45:K46"/>
    <mergeCell ref="L55:L56"/>
    <mergeCell ref="M55:M56"/>
    <mergeCell ref="J59:K60"/>
    <mergeCell ref="L59:M59"/>
    <mergeCell ref="L60:M60"/>
    <mergeCell ref="K77:K78"/>
    <mergeCell ref="L84:M84"/>
    <mergeCell ref="K85:K86"/>
    <mergeCell ref="L79:L80"/>
    <mergeCell ref="M79:M80"/>
    <mergeCell ref="L87:L88"/>
    <mergeCell ref="M87:M88"/>
    <mergeCell ref="M63:M64"/>
    <mergeCell ref="K47:K48"/>
    <mergeCell ref="L51:M51"/>
    <mergeCell ref="L52:M52"/>
    <mergeCell ref="J43:K44"/>
    <mergeCell ref="L43:M43"/>
    <mergeCell ref="L47:L48"/>
    <mergeCell ref="L123:M123"/>
    <mergeCell ref="L109:M110"/>
    <mergeCell ref="H111:J112"/>
    <mergeCell ref="K111:K112"/>
    <mergeCell ref="L111:L112"/>
    <mergeCell ref="M111:M112"/>
    <mergeCell ref="L119:L120"/>
    <mergeCell ref="M119:M120"/>
    <mergeCell ref="F109:I110"/>
    <mergeCell ref="J109:J110"/>
    <mergeCell ref="K109:K110"/>
    <mergeCell ref="H119:J120"/>
    <mergeCell ref="J115:K116"/>
    <mergeCell ref="L125:M126"/>
    <mergeCell ref="H127:J128"/>
    <mergeCell ref="K127:K128"/>
    <mergeCell ref="L127:L128"/>
    <mergeCell ref="M127:M128"/>
    <mergeCell ref="F131:H132"/>
    <mergeCell ref="I131:I132"/>
    <mergeCell ref="L131:M131"/>
    <mergeCell ref="L132:M132"/>
    <mergeCell ref="J131:K132"/>
    <mergeCell ref="K143:K144"/>
    <mergeCell ref="E135:E136"/>
    <mergeCell ref="F135:F136"/>
    <mergeCell ref="F143:F144"/>
    <mergeCell ref="G143:G144"/>
    <mergeCell ref="J139:K140"/>
    <mergeCell ref="G135:G136"/>
    <mergeCell ref="K135:K136"/>
    <mergeCell ref="L139:M139"/>
    <mergeCell ref="M143:M144"/>
    <mergeCell ref="A145:M145"/>
    <mergeCell ref="A147:A152"/>
    <mergeCell ref="B147:B152"/>
    <mergeCell ref="D147:D148"/>
    <mergeCell ref="A21:A25"/>
    <mergeCell ref="B21:I22"/>
    <mergeCell ref="B23:I25"/>
    <mergeCell ref="L181:M182"/>
    <mergeCell ref="H183:J184"/>
    <mergeCell ref="K183:K184"/>
    <mergeCell ref="L183:L184"/>
    <mergeCell ref="M183:M184"/>
    <mergeCell ref="J179:K180"/>
    <mergeCell ref="L179:M179"/>
    <mergeCell ref="F181:I182"/>
    <mergeCell ref="J181:J182"/>
    <mergeCell ref="K181:K182"/>
    <mergeCell ref="L159:L160"/>
    <mergeCell ref="M159:M160"/>
    <mergeCell ref="L165:M166"/>
    <mergeCell ref="H167:J168"/>
    <mergeCell ref="K167:K168"/>
    <mergeCell ref="L167:L168"/>
    <mergeCell ref="J163:K164"/>
  </mergeCells>
  <phoneticPr fontId="2"/>
  <printOptions horizont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rowBreaks count="4" manualBreakCount="4">
    <brk id="26" max="16383" man="1"/>
    <brk id="74" max="12" man="1"/>
    <brk id="122" max="12" man="1"/>
    <brk id="17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1F2E-2F84-4BA7-B4BB-90C544BD2BA3}">
  <sheetPr>
    <tabColor rgb="FF00B0F0"/>
    <pageSetUpPr fitToPage="1"/>
  </sheetPr>
  <dimension ref="A1:O66"/>
  <sheetViews>
    <sheetView zoomScale="90" zoomScaleNormal="90" workbookViewId="0">
      <selection sqref="A1:N1"/>
    </sheetView>
  </sheetViews>
  <sheetFormatPr defaultRowHeight="13.5"/>
  <cols>
    <col min="1" max="1" width="9.875" style="1149" customWidth="1"/>
    <col min="2" max="14" width="8.625" style="1149" customWidth="1"/>
    <col min="15" max="16384" width="9" style="1149"/>
  </cols>
  <sheetData>
    <row r="1" spans="1:14" ht="23.25" customHeight="1">
      <c r="A1" s="1148" t="s">
        <v>564</v>
      </c>
      <c r="B1" s="1148"/>
      <c r="C1" s="1148"/>
      <c r="D1" s="1148"/>
      <c r="E1" s="1148"/>
      <c r="F1" s="1148"/>
      <c r="G1" s="1148"/>
      <c r="H1" s="1148"/>
      <c r="I1" s="1148"/>
      <c r="J1" s="1148"/>
      <c r="K1" s="1148"/>
      <c r="L1" s="1148"/>
      <c r="M1" s="1148"/>
      <c r="N1" s="1148"/>
    </row>
    <row r="2" spans="1:14" ht="4.9000000000000004" customHeight="1" thickBot="1">
      <c r="A2" s="1150"/>
      <c r="B2" s="1150"/>
      <c r="C2" s="1150"/>
      <c r="D2" s="1150"/>
      <c r="E2" s="1150"/>
      <c r="F2" s="1150"/>
      <c r="G2" s="1150"/>
      <c r="H2" s="1150"/>
      <c r="I2" s="1150"/>
      <c r="J2" s="1150"/>
      <c r="K2" s="1150"/>
      <c r="L2" s="1150"/>
      <c r="M2" s="1150"/>
      <c r="N2" s="1150"/>
    </row>
    <row r="3" spans="1:14" s="1158" customFormat="1" ht="16.7" customHeight="1">
      <c r="A3" s="1151" t="s">
        <v>6</v>
      </c>
      <c r="B3" s="1152"/>
      <c r="C3" s="1153" t="s">
        <v>7</v>
      </c>
      <c r="D3" s="1154"/>
      <c r="E3" s="1154"/>
      <c r="F3" s="1154"/>
      <c r="G3" s="1154"/>
      <c r="H3" s="1155"/>
      <c r="I3" s="1156" t="s">
        <v>8</v>
      </c>
      <c r="J3" s="1154"/>
      <c r="K3" s="1154"/>
      <c r="L3" s="1154"/>
      <c r="M3" s="1154"/>
      <c r="N3" s="1157"/>
    </row>
    <row r="4" spans="1:14" s="1158" customFormat="1" ht="16.5" customHeight="1" thickBot="1">
      <c r="A4" s="1159"/>
      <c r="B4" s="1160"/>
      <c r="C4" s="1161">
        <v>1</v>
      </c>
      <c r="D4" s="1162">
        <v>2</v>
      </c>
      <c r="E4" s="1162">
        <v>3</v>
      </c>
      <c r="F4" s="1162">
        <v>4</v>
      </c>
      <c r="G4" s="1162">
        <v>5</v>
      </c>
      <c r="H4" s="1163">
        <v>6</v>
      </c>
      <c r="I4" s="1164">
        <v>1</v>
      </c>
      <c r="J4" s="1162">
        <v>2</v>
      </c>
      <c r="K4" s="1162">
        <v>3</v>
      </c>
      <c r="L4" s="1162">
        <v>4</v>
      </c>
      <c r="M4" s="1162">
        <v>5</v>
      </c>
      <c r="N4" s="1165">
        <v>6</v>
      </c>
    </row>
    <row r="5" spans="1:14" s="1158" customFormat="1" ht="16.5" customHeight="1">
      <c r="A5" s="1166" t="s">
        <v>565</v>
      </c>
      <c r="B5" s="1167" t="s">
        <v>10</v>
      </c>
      <c r="C5" s="1168">
        <v>370</v>
      </c>
      <c r="D5" s="1169">
        <v>455</v>
      </c>
      <c r="E5" s="1169">
        <v>463</v>
      </c>
      <c r="F5" s="1169">
        <v>382</v>
      </c>
      <c r="G5" s="1169">
        <v>745</v>
      </c>
      <c r="H5" s="1170">
        <v>745</v>
      </c>
      <c r="I5" s="1168">
        <v>438</v>
      </c>
      <c r="J5" s="1169">
        <v>476</v>
      </c>
      <c r="K5" s="1169">
        <v>468</v>
      </c>
      <c r="L5" s="1169">
        <v>363</v>
      </c>
      <c r="M5" s="1171" t="s">
        <v>5</v>
      </c>
      <c r="N5" s="1172" t="s">
        <v>5</v>
      </c>
    </row>
    <row r="6" spans="1:14" s="1158" customFormat="1" ht="16.5" customHeight="1">
      <c r="A6" s="1173"/>
      <c r="B6" s="1174" t="s">
        <v>12</v>
      </c>
      <c r="C6" s="1175">
        <v>353</v>
      </c>
      <c r="D6" s="1176">
        <v>460</v>
      </c>
      <c r="E6" s="1176">
        <v>471</v>
      </c>
      <c r="F6" s="1176">
        <v>380</v>
      </c>
      <c r="G6" s="1176">
        <v>347</v>
      </c>
      <c r="H6" s="1177">
        <v>363</v>
      </c>
      <c r="I6" s="1175">
        <v>455</v>
      </c>
      <c r="J6" s="1176">
        <v>471</v>
      </c>
      <c r="K6" s="1176">
        <v>460</v>
      </c>
      <c r="L6" s="1176">
        <v>365</v>
      </c>
      <c r="M6" s="1176">
        <v>398</v>
      </c>
      <c r="N6" s="1178">
        <v>382</v>
      </c>
    </row>
    <row r="7" spans="1:14" s="1158" customFormat="1" ht="16.5" customHeight="1" thickBot="1">
      <c r="A7" s="1179"/>
      <c r="B7" s="1180" t="s">
        <v>13</v>
      </c>
      <c r="C7" s="1181">
        <v>404</v>
      </c>
      <c r="D7" s="1182">
        <v>466</v>
      </c>
      <c r="E7" s="1182">
        <v>466</v>
      </c>
      <c r="F7" s="1182">
        <v>374</v>
      </c>
      <c r="G7" s="1182">
        <v>745</v>
      </c>
      <c r="H7" s="1183">
        <v>745</v>
      </c>
      <c r="I7" s="1181">
        <v>404</v>
      </c>
      <c r="J7" s="1182">
        <v>465</v>
      </c>
      <c r="K7" s="1182">
        <v>465</v>
      </c>
      <c r="L7" s="1182">
        <v>371</v>
      </c>
      <c r="M7" s="1184" t="s">
        <v>5</v>
      </c>
      <c r="N7" s="1185" t="s">
        <v>5</v>
      </c>
    </row>
    <row r="8" spans="1:14" s="1158" customFormat="1" ht="16.5" customHeight="1">
      <c r="A8" s="1186" t="s">
        <v>14</v>
      </c>
      <c r="B8" s="1167" t="s">
        <v>10</v>
      </c>
      <c r="C8" s="1187" t="s">
        <v>5</v>
      </c>
      <c r="D8" s="1188" t="s">
        <v>5</v>
      </c>
      <c r="E8" s="1189">
        <v>777</v>
      </c>
      <c r="F8" s="1176">
        <v>777</v>
      </c>
      <c r="G8" s="1169">
        <v>360</v>
      </c>
      <c r="H8" s="1170">
        <v>330</v>
      </c>
      <c r="I8" s="1187" t="s">
        <v>5</v>
      </c>
      <c r="J8" s="1188" t="s">
        <v>5</v>
      </c>
      <c r="K8" s="1188" t="s">
        <v>5</v>
      </c>
      <c r="L8" s="1188" t="s">
        <v>5</v>
      </c>
      <c r="M8" s="1169">
        <v>385</v>
      </c>
      <c r="N8" s="1190" t="s">
        <v>5</v>
      </c>
    </row>
    <row r="9" spans="1:14" s="1158" customFormat="1" ht="16.5" customHeight="1">
      <c r="A9" s="1191"/>
      <c r="B9" s="1192" t="s">
        <v>341</v>
      </c>
      <c r="C9" s="1193" t="s">
        <v>5</v>
      </c>
      <c r="D9" s="1171" t="s">
        <v>5</v>
      </c>
      <c r="E9" s="1171" t="s">
        <v>5</v>
      </c>
      <c r="F9" s="1171" t="s">
        <v>5</v>
      </c>
      <c r="G9" s="1171" t="s">
        <v>5</v>
      </c>
      <c r="H9" s="1194">
        <v>478</v>
      </c>
      <c r="I9" s="1193" t="s">
        <v>5</v>
      </c>
      <c r="J9" s="1195" t="s">
        <v>5</v>
      </c>
      <c r="K9" s="1195" t="s">
        <v>5</v>
      </c>
      <c r="L9" s="1195" t="s">
        <v>5</v>
      </c>
      <c r="M9" s="1195" t="s">
        <v>5</v>
      </c>
      <c r="N9" s="1196" t="s">
        <v>5</v>
      </c>
    </row>
    <row r="10" spans="1:14" s="1158" customFormat="1" ht="16.5" customHeight="1">
      <c r="A10" s="1191"/>
      <c r="B10" s="1174" t="s">
        <v>12</v>
      </c>
      <c r="C10" s="1197" t="s">
        <v>5</v>
      </c>
      <c r="D10" s="1171" t="s">
        <v>5</v>
      </c>
      <c r="E10" s="1198">
        <v>777</v>
      </c>
      <c r="F10" s="1176">
        <v>777</v>
      </c>
      <c r="G10" s="1176">
        <v>745</v>
      </c>
      <c r="H10" s="1177">
        <v>808</v>
      </c>
      <c r="I10" s="1197" t="s">
        <v>5</v>
      </c>
      <c r="J10" s="1171" t="s">
        <v>5</v>
      </c>
      <c r="K10" s="1171" t="s">
        <v>5</v>
      </c>
      <c r="L10" s="1171" t="s">
        <v>5</v>
      </c>
      <c r="M10" s="1171" t="s">
        <v>5</v>
      </c>
      <c r="N10" s="1172" t="s">
        <v>5</v>
      </c>
    </row>
    <row r="11" spans="1:14" s="1158" customFormat="1" ht="16.5" customHeight="1" thickBot="1">
      <c r="A11" s="1199"/>
      <c r="B11" s="1180" t="s">
        <v>160</v>
      </c>
      <c r="C11" s="1197" t="s">
        <v>5</v>
      </c>
      <c r="D11" s="1171" t="s">
        <v>5</v>
      </c>
      <c r="E11" s="1200">
        <v>777</v>
      </c>
      <c r="F11" s="1176">
        <v>777</v>
      </c>
      <c r="G11" s="1182">
        <v>745</v>
      </c>
      <c r="H11" s="1183">
        <v>808</v>
      </c>
      <c r="I11" s="1197" t="s">
        <v>5</v>
      </c>
      <c r="J11" s="1171" t="s">
        <v>5</v>
      </c>
      <c r="K11" s="1184" t="s">
        <v>5</v>
      </c>
      <c r="L11" s="1171" t="s">
        <v>5</v>
      </c>
      <c r="M11" s="1184" t="s">
        <v>5</v>
      </c>
      <c r="N11" s="1185" t="s">
        <v>5</v>
      </c>
    </row>
    <row r="12" spans="1:14" s="1158" customFormat="1" ht="16.5" customHeight="1">
      <c r="A12" s="1186" t="s">
        <v>16</v>
      </c>
      <c r="B12" s="1167" t="s">
        <v>10</v>
      </c>
      <c r="C12" s="1168">
        <v>88</v>
      </c>
      <c r="D12" s="1169">
        <v>396</v>
      </c>
      <c r="E12" s="1169">
        <v>472</v>
      </c>
      <c r="F12" s="1169">
        <v>349</v>
      </c>
      <c r="G12" s="1169">
        <v>379</v>
      </c>
      <c r="H12" s="1170">
        <v>745</v>
      </c>
      <c r="I12" s="1187" t="s">
        <v>5</v>
      </c>
      <c r="J12" s="1169">
        <v>349</v>
      </c>
      <c r="K12" s="1169">
        <v>397</v>
      </c>
      <c r="L12" s="1169">
        <v>339</v>
      </c>
      <c r="M12" s="1169">
        <v>366</v>
      </c>
      <c r="N12" s="1172" t="s">
        <v>5</v>
      </c>
    </row>
    <row r="13" spans="1:14" s="1158" customFormat="1" ht="16.5" customHeight="1">
      <c r="A13" s="1191"/>
      <c r="B13" s="1192" t="s">
        <v>566</v>
      </c>
      <c r="C13" s="1201">
        <v>278</v>
      </c>
      <c r="D13" s="1195" t="s">
        <v>5</v>
      </c>
      <c r="E13" s="1195" t="s">
        <v>5</v>
      </c>
      <c r="F13" s="1195" t="s">
        <v>5</v>
      </c>
      <c r="G13" s="1195" t="s">
        <v>5</v>
      </c>
      <c r="H13" s="1202" t="s">
        <v>5</v>
      </c>
      <c r="I13" s="1193" t="s">
        <v>5</v>
      </c>
      <c r="J13" s="1195" t="s">
        <v>5</v>
      </c>
      <c r="K13" s="1195" t="s">
        <v>5</v>
      </c>
      <c r="L13" s="1195" t="s">
        <v>5</v>
      </c>
      <c r="M13" s="1195" t="s">
        <v>5</v>
      </c>
      <c r="N13" s="1172" t="s">
        <v>5</v>
      </c>
    </row>
    <row r="14" spans="1:14" s="1158" customFormat="1" ht="16.5" customHeight="1">
      <c r="A14" s="1191"/>
      <c r="B14" s="1174" t="s">
        <v>17</v>
      </c>
      <c r="C14" s="1175">
        <v>82</v>
      </c>
      <c r="D14" s="1176">
        <v>745</v>
      </c>
      <c r="E14" s="1176">
        <v>869</v>
      </c>
      <c r="F14" s="1176">
        <v>688</v>
      </c>
      <c r="G14" s="1176">
        <v>745</v>
      </c>
      <c r="H14" s="1177">
        <v>745</v>
      </c>
      <c r="I14" s="1197" t="s">
        <v>5</v>
      </c>
      <c r="J14" s="1171" t="s">
        <v>5</v>
      </c>
      <c r="K14" s="1171" t="s">
        <v>5</v>
      </c>
      <c r="L14" s="1171" t="s">
        <v>5</v>
      </c>
      <c r="M14" s="1171" t="s">
        <v>5</v>
      </c>
      <c r="N14" s="1172" t="s">
        <v>5</v>
      </c>
    </row>
    <row r="15" spans="1:14" s="1158" customFormat="1" ht="16.5" customHeight="1">
      <c r="A15" s="1191"/>
      <c r="B15" s="1192" t="s">
        <v>566</v>
      </c>
      <c r="C15" s="1201">
        <v>284</v>
      </c>
      <c r="D15" s="1195" t="s">
        <v>5</v>
      </c>
      <c r="E15" s="1195" t="s">
        <v>5</v>
      </c>
      <c r="F15" s="1195" t="s">
        <v>5</v>
      </c>
      <c r="G15" s="1195" t="s">
        <v>5</v>
      </c>
      <c r="H15" s="1202" t="s">
        <v>5</v>
      </c>
      <c r="I15" s="1193" t="s">
        <v>5</v>
      </c>
      <c r="J15" s="1195" t="s">
        <v>5</v>
      </c>
      <c r="K15" s="1195" t="s">
        <v>5</v>
      </c>
      <c r="L15" s="1195" t="s">
        <v>5</v>
      </c>
      <c r="M15" s="1195" t="s">
        <v>5</v>
      </c>
      <c r="N15" s="1172" t="s">
        <v>5</v>
      </c>
    </row>
    <row r="16" spans="1:14" s="1158" customFormat="1" ht="16.5" customHeight="1">
      <c r="A16" s="1191"/>
      <c r="B16" s="1203" t="s">
        <v>11</v>
      </c>
      <c r="C16" s="1175">
        <v>198</v>
      </c>
      <c r="D16" s="1176">
        <v>388</v>
      </c>
      <c r="E16" s="1176">
        <v>436</v>
      </c>
      <c r="F16" s="1176">
        <v>359</v>
      </c>
      <c r="G16" s="1176">
        <v>364</v>
      </c>
      <c r="H16" s="1177">
        <v>625</v>
      </c>
      <c r="I16" s="1175">
        <v>168</v>
      </c>
      <c r="J16" s="1176">
        <v>357</v>
      </c>
      <c r="K16" s="1176">
        <v>433</v>
      </c>
      <c r="L16" s="1176">
        <v>329</v>
      </c>
      <c r="M16" s="1176">
        <v>381</v>
      </c>
      <c r="N16" s="1172" t="s">
        <v>5</v>
      </c>
    </row>
    <row r="17" spans="1:15" s="1158" customFormat="1" ht="16.5" customHeight="1">
      <c r="A17" s="1191"/>
      <c r="B17" s="1204" t="s">
        <v>567</v>
      </c>
      <c r="C17" s="1197" t="s">
        <v>5</v>
      </c>
      <c r="D17" s="1171" t="s">
        <v>5</v>
      </c>
      <c r="E17" s="1171" t="s">
        <v>5</v>
      </c>
      <c r="F17" s="1171" t="s">
        <v>5</v>
      </c>
      <c r="G17" s="1171" t="s">
        <v>5</v>
      </c>
      <c r="H17" s="1177">
        <v>120</v>
      </c>
      <c r="I17" s="1197" t="s">
        <v>5</v>
      </c>
      <c r="J17" s="1171" t="s">
        <v>5</v>
      </c>
      <c r="K17" s="1171" t="s">
        <v>5</v>
      </c>
      <c r="L17" s="1171" t="s">
        <v>5</v>
      </c>
      <c r="M17" s="1171" t="s">
        <v>5</v>
      </c>
      <c r="N17" s="1172" t="s">
        <v>5</v>
      </c>
    </row>
    <row r="18" spans="1:15" s="1158" customFormat="1" ht="16.5" customHeight="1">
      <c r="A18" s="1191"/>
      <c r="B18" s="1174" t="s">
        <v>12</v>
      </c>
      <c r="C18" s="1175">
        <v>366</v>
      </c>
      <c r="D18" s="1176">
        <v>406</v>
      </c>
      <c r="E18" s="1176">
        <v>454</v>
      </c>
      <c r="F18" s="1176">
        <v>347</v>
      </c>
      <c r="G18" s="1176">
        <v>745</v>
      </c>
      <c r="H18" s="1177">
        <v>745</v>
      </c>
      <c r="I18" s="1197" t="s">
        <v>5</v>
      </c>
      <c r="J18" s="1176">
        <v>339</v>
      </c>
      <c r="K18" s="1176">
        <v>415</v>
      </c>
      <c r="L18" s="1176">
        <v>341</v>
      </c>
      <c r="M18" s="1171" t="s">
        <v>5</v>
      </c>
      <c r="N18" s="1172" t="s">
        <v>5</v>
      </c>
    </row>
    <row r="19" spans="1:15" s="1158" customFormat="1" ht="16.5" customHeight="1">
      <c r="A19" s="1191"/>
      <c r="B19" s="1203" t="s">
        <v>18</v>
      </c>
      <c r="C19" s="1175">
        <v>93</v>
      </c>
      <c r="D19" s="1176">
        <v>374</v>
      </c>
      <c r="E19" s="1176">
        <v>463</v>
      </c>
      <c r="F19" s="1176">
        <v>379</v>
      </c>
      <c r="G19" s="1176">
        <v>745</v>
      </c>
      <c r="H19" s="1177">
        <v>745</v>
      </c>
      <c r="I19" s="1197" t="s">
        <v>5</v>
      </c>
      <c r="J19" s="1176">
        <v>371</v>
      </c>
      <c r="K19" s="1176">
        <v>406</v>
      </c>
      <c r="L19" s="1176">
        <v>309</v>
      </c>
      <c r="M19" s="1171" t="s">
        <v>5</v>
      </c>
      <c r="N19" s="1172" t="s">
        <v>5</v>
      </c>
    </row>
    <row r="20" spans="1:15" s="1158" customFormat="1" ht="16.5" customHeight="1">
      <c r="A20" s="1191"/>
      <c r="B20" s="1192" t="s">
        <v>505</v>
      </c>
      <c r="C20" s="1201">
        <v>273</v>
      </c>
      <c r="D20" s="1195" t="s">
        <v>5</v>
      </c>
      <c r="E20" s="1195" t="s">
        <v>5</v>
      </c>
      <c r="F20" s="1195" t="s">
        <v>5</v>
      </c>
      <c r="G20" s="1195" t="s">
        <v>5</v>
      </c>
      <c r="H20" s="1202" t="s">
        <v>5</v>
      </c>
      <c r="I20" s="1193" t="s">
        <v>5</v>
      </c>
      <c r="J20" s="1195" t="s">
        <v>5</v>
      </c>
      <c r="K20" s="1195" t="s">
        <v>5</v>
      </c>
      <c r="L20" s="1195" t="s">
        <v>5</v>
      </c>
      <c r="M20" s="1195" t="s">
        <v>5</v>
      </c>
      <c r="N20" s="1172" t="s">
        <v>5</v>
      </c>
    </row>
    <row r="21" spans="1:15" s="1158" customFormat="1" ht="16.5" customHeight="1">
      <c r="A21" s="1191"/>
      <c r="B21" s="1205" t="s">
        <v>15</v>
      </c>
      <c r="C21" s="1175">
        <v>90</v>
      </c>
      <c r="D21" s="1176">
        <v>400</v>
      </c>
      <c r="E21" s="1176">
        <v>466</v>
      </c>
      <c r="F21" s="1176">
        <v>341</v>
      </c>
      <c r="G21" s="1176">
        <v>745</v>
      </c>
      <c r="H21" s="1177">
        <v>745</v>
      </c>
      <c r="I21" s="1193" t="s">
        <v>5</v>
      </c>
      <c r="J21" s="1176">
        <v>345</v>
      </c>
      <c r="K21" s="1176">
        <v>403</v>
      </c>
      <c r="L21" s="1176">
        <v>347</v>
      </c>
      <c r="M21" s="1195" t="s">
        <v>5</v>
      </c>
      <c r="N21" s="1172" t="s">
        <v>5</v>
      </c>
    </row>
    <row r="22" spans="1:15" s="1158" customFormat="1" ht="16.5" customHeight="1" thickBot="1">
      <c r="A22" s="1199"/>
      <c r="B22" s="1192" t="s">
        <v>566</v>
      </c>
      <c r="C22" s="1181">
        <v>276</v>
      </c>
      <c r="D22" s="1184" t="s">
        <v>5</v>
      </c>
      <c r="E22" s="1184" t="s">
        <v>5</v>
      </c>
      <c r="F22" s="1184" t="s">
        <v>5</v>
      </c>
      <c r="G22" s="1184" t="s">
        <v>5</v>
      </c>
      <c r="H22" s="1184" t="s">
        <v>5</v>
      </c>
      <c r="I22" s="1206" t="s">
        <v>5</v>
      </c>
      <c r="J22" s="1184" t="s">
        <v>5</v>
      </c>
      <c r="K22" s="1184" t="s">
        <v>5</v>
      </c>
      <c r="L22" s="1184" t="s">
        <v>5</v>
      </c>
      <c r="M22" s="1184" t="s">
        <v>5</v>
      </c>
      <c r="N22" s="1185" t="s">
        <v>5</v>
      </c>
    </row>
    <row r="23" spans="1:15" s="1158" customFormat="1" ht="16.5" customHeight="1" thickBot="1">
      <c r="A23" s="1207" t="s">
        <v>19</v>
      </c>
      <c r="B23" s="1208" t="s">
        <v>568</v>
      </c>
      <c r="C23" s="1209" t="s">
        <v>5</v>
      </c>
      <c r="D23" s="1210" t="s">
        <v>5</v>
      </c>
      <c r="E23" s="1211">
        <v>715</v>
      </c>
      <c r="F23" s="1211">
        <v>988</v>
      </c>
      <c r="G23" s="1211">
        <v>1092</v>
      </c>
      <c r="H23" s="1212">
        <v>1092</v>
      </c>
      <c r="I23" s="1213" t="s">
        <v>569</v>
      </c>
      <c r="J23" s="1208" t="s">
        <v>568</v>
      </c>
      <c r="K23" s="1214">
        <v>179</v>
      </c>
      <c r="L23" s="1213" t="s">
        <v>288</v>
      </c>
      <c r="M23" s="1208" t="s">
        <v>568</v>
      </c>
      <c r="N23" s="1214">
        <v>528</v>
      </c>
    </row>
    <row r="24" spans="1:15" s="1158" customFormat="1" ht="16.5" customHeight="1" thickBot="1">
      <c r="A24" s="1215" t="s">
        <v>570</v>
      </c>
      <c r="B24" s="1216" t="s">
        <v>22</v>
      </c>
      <c r="C24" s="1217" t="s">
        <v>17</v>
      </c>
      <c r="D24" s="1217" t="s">
        <v>156</v>
      </c>
      <c r="E24" s="1217" t="s">
        <v>12</v>
      </c>
      <c r="F24" s="1217" t="s">
        <v>157</v>
      </c>
      <c r="G24" s="1217" t="s">
        <v>158</v>
      </c>
      <c r="H24" s="1218" t="s">
        <v>18</v>
      </c>
      <c r="I24" s="1219" t="s">
        <v>26</v>
      </c>
      <c r="J24" s="1220"/>
      <c r="K24" s="1221" t="s">
        <v>285</v>
      </c>
      <c r="L24" s="1222" t="s">
        <v>571</v>
      </c>
      <c r="M24" s="1223"/>
      <c r="N24" s="1224" t="s">
        <v>295</v>
      </c>
    </row>
    <row r="25" spans="1:15" s="1158" customFormat="1" ht="16.5" customHeight="1">
      <c r="A25" s="1225" t="s">
        <v>164</v>
      </c>
      <c r="B25" s="1226">
        <v>1027</v>
      </c>
      <c r="C25" s="1227">
        <v>1039</v>
      </c>
      <c r="D25" s="1227">
        <v>997</v>
      </c>
      <c r="E25" s="1227">
        <v>995</v>
      </c>
      <c r="F25" s="1227">
        <v>997</v>
      </c>
      <c r="G25" s="1227">
        <v>996</v>
      </c>
      <c r="H25" s="1228">
        <v>1050</v>
      </c>
      <c r="I25" s="1229" t="s">
        <v>161</v>
      </c>
      <c r="J25" s="1230"/>
      <c r="K25" s="1168">
        <v>940</v>
      </c>
      <c r="L25" s="1231">
        <v>965</v>
      </c>
      <c r="M25" s="1231">
        <v>0</v>
      </c>
      <c r="N25" s="1232">
        <v>930</v>
      </c>
    </row>
    <row r="26" spans="1:15" s="1158" customFormat="1" ht="16.5" customHeight="1" thickBot="1">
      <c r="A26" s="1233" t="s">
        <v>165</v>
      </c>
      <c r="B26" s="1181">
        <v>963</v>
      </c>
      <c r="C26" s="1182">
        <v>951</v>
      </c>
      <c r="D26" s="1182">
        <v>993</v>
      </c>
      <c r="E26" s="1182">
        <v>995</v>
      </c>
      <c r="F26" s="1182">
        <v>993</v>
      </c>
      <c r="G26" s="1182">
        <v>994</v>
      </c>
      <c r="H26" s="1234">
        <v>940</v>
      </c>
      <c r="I26" s="1235" t="s">
        <v>162</v>
      </c>
      <c r="J26" s="1236"/>
      <c r="K26" s="1175">
        <v>3084</v>
      </c>
      <c r="L26" s="1176">
        <v>1756</v>
      </c>
      <c r="M26" s="1176">
        <v>2637</v>
      </c>
      <c r="N26" s="1178">
        <v>2233</v>
      </c>
    </row>
    <row r="27" spans="1:15" s="1158" customFormat="1" ht="16.5" customHeight="1" thickBot="1">
      <c r="A27" s="1207" t="s">
        <v>155</v>
      </c>
      <c r="B27" s="1237" t="s">
        <v>290</v>
      </c>
      <c r="C27" s="1211">
        <v>245</v>
      </c>
      <c r="D27" s="1238" t="s">
        <v>291</v>
      </c>
      <c r="E27" s="1212">
        <v>243</v>
      </c>
      <c r="F27" s="1213" t="s">
        <v>572</v>
      </c>
      <c r="G27" s="1208" t="s">
        <v>568</v>
      </c>
      <c r="H27" s="1214">
        <v>246</v>
      </c>
      <c r="I27" s="1239" t="s">
        <v>506</v>
      </c>
      <c r="J27" s="1240"/>
      <c r="K27" s="1241">
        <v>799</v>
      </c>
      <c r="L27" s="1242">
        <v>798</v>
      </c>
      <c r="M27" s="1242">
        <v>0</v>
      </c>
      <c r="N27" s="1243">
        <v>975</v>
      </c>
    </row>
    <row r="28" spans="1:15" s="1158" customFormat="1" ht="16.5" customHeight="1" thickBot="1">
      <c r="A28" s="1207" t="s">
        <v>573</v>
      </c>
      <c r="B28" s="1244" t="s">
        <v>574</v>
      </c>
      <c r="C28" s="1211">
        <v>239</v>
      </c>
      <c r="D28" s="1245" t="s">
        <v>575</v>
      </c>
      <c r="E28" s="1212">
        <v>239</v>
      </c>
      <c r="F28" s="1213" t="s">
        <v>23</v>
      </c>
      <c r="G28" s="1208" t="s">
        <v>568</v>
      </c>
      <c r="H28" s="1214">
        <v>314</v>
      </c>
      <c r="I28" s="1246" t="s">
        <v>163</v>
      </c>
      <c r="J28" s="1247"/>
      <c r="K28" s="1181">
        <v>1417</v>
      </c>
      <c r="L28" s="1248">
        <v>1312</v>
      </c>
      <c r="M28" s="1248">
        <v>0</v>
      </c>
      <c r="N28" s="1234">
        <v>1260</v>
      </c>
    </row>
    <row r="29" spans="1:15" s="1158" customFormat="1" ht="16.5" customHeight="1">
      <c r="A29" s="1249" t="s">
        <v>344</v>
      </c>
      <c r="B29" s="1250"/>
      <c r="C29" s="1251"/>
      <c r="D29" s="1216" t="s">
        <v>22</v>
      </c>
      <c r="E29" s="1252" t="s">
        <v>576</v>
      </c>
      <c r="F29" s="1253" t="s">
        <v>180</v>
      </c>
      <c r="G29" s="1252" t="s">
        <v>577</v>
      </c>
      <c r="H29" s="1253" t="s">
        <v>159</v>
      </c>
      <c r="I29" s="1252" t="s">
        <v>578</v>
      </c>
      <c r="J29" s="1253" t="s">
        <v>62</v>
      </c>
      <c r="K29" s="1217" t="s">
        <v>158</v>
      </c>
      <c r="L29" s="1254" t="s">
        <v>172</v>
      </c>
      <c r="M29" s="1255"/>
      <c r="N29" s="1256"/>
      <c r="O29" s="1257"/>
    </row>
    <row r="30" spans="1:15" s="1158" customFormat="1" ht="16.5" customHeight="1">
      <c r="A30" s="1258"/>
      <c r="B30" s="1259"/>
      <c r="C30" s="1260">
        <v>5</v>
      </c>
      <c r="D30" s="1226">
        <v>297</v>
      </c>
      <c r="E30" s="1261">
        <v>83</v>
      </c>
      <c r="F30" s="1262">
        <v>299</v>
      </c>
      <c r="G30" s="1263">
        <v>81</v>
      </c>
      <c r="H30" s="1262">
        <v>342</v>
      </c>
      <c r="I30" s="1261">
        <v>38</v>
      </c>
      <c r="J30" s="1262">
        <v>380</v>
      </c>
      <c r="K30" s="1227">
        <v>380</v>
      </c>
      <c r="L30" s="1264">
        <v>380</v>
      </c>
      <c r="M30" s="1255"/>
      <c r="N30" s="1256"/>
      <c r="O30" s="1257"/>
    </row>
    <row r="31" spans="1:15" s="1158" customFormat="1" ht="16.5" customHeight="1" thickBot="1">
      <c r="A31" s="1265"/>
      <c r="B31" s="1266"/>
      <c r="C31" s="1267">
        <v>6</v>
      </c>
      <c r="D31" s="1181">
        <v>297</v>
      </c>
      <c r="E31" s="1268">
        <v>0</v>
      </c>
      <c r="F31" s="1269">
        <v>299</v>
      </c>
      <c r="G31" s="1183">
        <v>81</v>
      </c>
      <c r="H31" s="1269">
        <v>342</v>
      </c>
      <c r="I31" s="1268">
        <v>0</v>
      </c>
      <c r="J31" s="1269">
        <v>380</v>
      </c>
      <c r="K31" s="1182">
        <v>380</v>
      </c>
      <c r="L31" s="1200">
        <v>380</v>
      </c>
      <c r="M31" s="1270"/>
      <c r="N31" s="1271"/>
      <c r="O31" s="1257"/>
    </row>
    <row r="32" spans="1:15" s="1158" customFormat="1" ht="16.7" customHeight="1">
      <c r="A32" s="1272"/>
      <c r="B32" s="1273"/>
      <c r="C32" s="1274" t="s">
        <v>331</v>
      </c>
      <c r="D32" s="1275"/>
      <c r="E32" s="1275"/>
      <c r="F32" s="1275"/>
      <c r="G32" s="1275"/>
      <c r="H32" s="1276"/>
      <c r="I32" s="1274" t="s">
        <v>332</v>
      </c>
      <c r="J32" s="1275"/>
      <c r="K32" s="1275"/>
      <c r="L32" s="1275"/>
      <c r="M32" s="1275"/>
      <c r="N32" s="1277"/>
    </row>
    <row r="33" spans="1:14" s="1158" customFormat="1" ht="16.5" customHeight="1" thickBot="1">
      <c r="A33" s="1278"/>
      <c r="B33" s="1279"/>
      <c r="C33" s="1164">
        <v>1</v>
      </c>
      <c r="D33" s="1162">
        <v>2</v>
      </c>
      <c r="E33" s="1162">
        <v>3</v>
      </c>
      <c r="F33" s="1162">
        <v>4</v>
      </c>
      <c r="G33" s="1162">
        <v>5</v>
      </c>
      <c r="H33" s="1163">
        <v>6</v>
      </c>
      <c r="I33" s="1164">
        <v>1</v>
      </c>
      <c r="J33" s="1162">
        <v>2</v>
      </c>
      <c r="K33" s="1162">
        <v>3</v>
      </c>
      <c r="L33" s="1162">
        <v>4</v>
      </c>
      <c r="M33" s="1162">
        <v>5</v>
      </c>
      <c r="N33" s="1165">
        <v>6</v>
      </c>
    </row>
    <row r="34" spans="1:14" s="1158" customFormat="1" ht="16.5" customHeight="1">
      <c r="A34" s="1186" t="s">
        <v>579</v>
      </c>
      <c r="B34" s="1167" t="s">
        <v>10</v>
      </c>
      <c r="C34" s="1280">
        <v>347</v>
      </c>
      <c r="D34" s="1169">
        <v>378</v>
      </c>
      <c r="E34" s="1169">
        <v>417</v>
      </c>
      <c r="F34" s="1169">
        <v>436</v>
      </c>
      <c r="G34" s="1169">
        <v>459</v>
      </c>
      <c r="H34" s="1170">
        <v>477</v>
      </c>
      <c r="I34" s="1187" t="s">
        <v>5</v>
      </c>
      <c r="J34" s="1188" t="s">
        <v>5</v>
      </c>
      <c r="K34" s="1188" t="s">
        <v>5</v>
      </c>
      <c r="L34" s="1188" t="s">
        <v>5</v>
      </c>
      <c r="M34" s="1188" t="s">
        <v>5</v>
      </c>
      <c r="N34" s="1190" t="s">
        <v>5</v>
      </c>
    </row>
    <row r="35" spans="1:14" s="1158" customFormat="1" ht="16.5" customHeight="1">
      <c r="A35" s="1191"/>
      <c r="B35" s="1174" t="s">
        <v>62</v>
      </c>
      <c r="C35" s="1281">
        <v>347</v>
      </c>
      <c r="D35" s="1176">
        <v>378</v>
      </c>
      <c r="E35" s="1176">
        <v>417</v>
      </c>
      <c r="F35" s="1176">
        <v>436</v>
      </c>
      <c r="G35" s="1176">
        <v>459</v>
      </c>
      <c r="H35" s="1177">
        <v>477</v>
      </c>
      <c r="I35" s="1282" t="s">
        <v>5</v>
      </c>
      <c r="J35" s="1171" t="s">
        <v>5</v>
      </c>
      <c r="K35" s="1171" t="s">
        <v>5</v>
      </c>
      <c r="L35" s="1171" t="s">
        <v>5</v>
      </c>
      <c r="M35" s="1171" t="s">
        <v>5</v>
      </c>
      <c r="N35" s="1172" t="s">
        <v>5</v>
      </c>
    </row>
    <row r="36" spans="1:14" s="1158" customFormat="1" ht="16.5" customHeight="1">
      <c r="A36" s="1191"/>
      <c r="B36" s="1174" t="s">
        <v>158</v>
      </c>
      <c r="C36" s="1281">
        <v>347</v>
      </c>
      <c r="D36" s="1176">
        <v>378</v>
      </c>
      <c r="E36" s="1176">
        <v>417</v>
      </c>
      <c r="F36" s="1176">
        <v>436</v>
      </c>
      <c r="G36" s="1176">
        <v>459</v>
      </c>
      <c r="H36" s="1177">
        <v>477</v>
      </c>
      <c r="I36" s="1282" t="s">
        <v>5</v>
      </c>
      <c r="J36" s="1171" t="s">
        <v>5</v>
      </c>
      <c r="K36" s="1171" t="s">
        <v>5</v>
      </c>
      <c r="L36" s="1171" t="s">
        <v>5</v>
      </c>
      <c r="M36" s="1171" t="s">
        <v>5</v>
      </c>
      <c r="N36" s="1172" t="s">
        <v>5</v>
      </c>
    </row>
    <row r="37" spans="1:14" s="1158" customFormat="1" ht="16.5" customHeight="1">
      <c r="A37" s="1191"/>
      <c r="B37" s="1174" t="s">
        <v>160</v>
      </c>
      <c r="C37" s="1281">
        <v>278</v>
      </c>
      <c r="D37" s="1176">
        <v>309</v>
      </c>
      <c r="E37" s="1176">
        <v>348</v>
      </c>
      <c r="F37" s="1176">
        <v>367</v>
      </c>
      <c r="G37" s="1176">
        <v>390</v>
      </c>
      <c r="H37" s="1177">
        <v>408</v>
      </c>
      <c r="I37" s="1281">
        <v>69</v>
      </c>
      <c r="J37" s="1176">
        <v>69</v>
      </c>
      <c r="K37" s="1176">
        <v>69</v>
      </c>
      <c r="L37" s="1176">
        <v>69</v>
      </c>
      <c r="M37" s="1176">
        <v>69</v>
      </c>
      <c r="N37" s="1178">
        <v>69</v>
      </c>
    </row>
    <row r="38" spans="1:14" s="1158" customFormat="1" ht="16.5" customHeight="1">
      <c r="A38" s="1191"/>
      <c r="B38" s="1174" t="s">
        <v>334</v>
      </c>
      <c r="C38" s="1281">
        <v>347</v>
      </c>
      <c r="D38" s="1176">
        <v>378</v>
      </c>
      <c r="E38" s="1176">
        <v>417</v>
      </c>
      <c r="F38" s="1176">
        <v>436</v>
      </c>
      <c r="G38" s="1176">
        <v>459</v>
      </c>
      <c r="H38" s="1177">
        <v>477</v>
      </c>
      <c r="I38" s="1282" t="s">
        <v>5</v>
      </c>
      <c r="J38" s="1171" t="s">
        <v>5</v>
      </c>
      <c r="K38" s="1171" t="s">
        <v>5</v>
      </c>
      <c r="L38" s="1171" t="s">
        <v>5</v>
      </c>
      <c r="M38" s="1171" t="s">
        <v>5</v>
      </c>
      <c r="N38" s="1172" t="s">
        <v>5</v>
      </c>
    </row>
    <row r="39" spans="1:14" s="1158" customFormat="1" ht="16.5" customHeight="1" thickBot="1">
      <c r="A39" s="1199"/>
      <c r="B39" s="1174" t="s">
        <v>335</v>
      </c>
      <c r="C39" s="1281">
        <v>347</v>
      </c>
      <c r="D39" s="1176">
        <v>378</v>
      </c>
      <c r="E39" s="1176">
        <v>417</v>
      </c>
      <c r="F39" s="1176">
        <v>436</v>
      </c>
      <c r="G39" s="1176">
        <v>459</v>
      </c>
      <c r="H39" s="1177">
        <v>477</v>
      </c>
      <c r="I39" s="1282" t="s">
        <v>346</v>
      </c>
      <c r="J39" s="1171" t="s">
        <v>5</v>
      </c>
      <c r="K39" s="1171" t="s">
        <v>5</v>
      </c>
      <c r="L39" s="1171" t="s">
        <v>5</v>
      </c>
      <c r="M39" s="1171" t="s">
        <v>5</v>
      </c>
      <c r="N39" s="1172" t="s">
        <v>5</v>
      </c>
    </row>
    <row r="40" spans="1:14" s="1158" customFormat="1" ht="16.5" customHeight="1" thickBot="1">
      <c r="A40" s="1283" t="s">
        <v>25</v>
      </c>
      <c r="B40" s="1284"/>
      <c r="C40" s="1285">
        <v>10013</v>
      </c>
      <c r="D40" s="1211">
        <v>9545</v>
      </c>
      <c r="E40" s="1211">
        <v>7916</v>
      </c>
      <c r="F40" s="1211">
        <v>5778</v>
      </c>
      <c r="G40" s="1211">
        <v>5556</v>
      </c>
      <c r="H40" s="1212">
        <v>5901</v>
      </c>
      <c r="I40" s="1286"/>
      <c r="J40" s="1286"/>
      <c r="K40" s="1286"/>
      <c r="L40" s="1287"/>
      <c r="M40" s="1286"/>
      <c r="N40" s="1286"/>
    </row>
    <row r="41" spans="1:14" s="1158" customFormat="1" ht="16.5" customHeight="1" thickBot="1">
      <c r="A41" s="1288" t="s">
        <v>345</v>
      </c>
      <c r="B41" s="1289"/>
      <c r="C41" s="1290" t="s">
        <v>580</v>
      </c>
      <c r="D41" s="1285">
        <v>492</v>
      </c>
      <c r="E41" s="1291" t="s">
        <v>581</v>
      </c>
      <c r="F41" s="1292"/>
      <c r="G41" s="1293"/>
      <c r="H41" s="1294"/>
      <c r="I41" s="1295"/>
      <c r="J41" s="1295"/>
      <c r="K41" s="1295"/>
      <c r="L41" s="1257"/>
      <c r="M41" s="1295"/>
      <c r="N41" s="1295"/>
    </row>
    <row r="42" spans="1:14" s="1158" customFormat="1" ht="11.1" customHeight="1" thickBot="1">
      <c r="A42" s="1296"/>
      <c r="B42" s="1296"/>
      <c r="C42" s="1296"/>
      <c r="D42" s="1296"/>
      <c r="E42" s="1296"/>
      <c r="F42" s="1296"/>
      <c r="G42" s="1296"/>
      <c r="H42" s="1296"/>
      <c r="I42" s="1296"/>
      <c r="J42" s="1296"/>
      <c r="K42" s="1296"/>
      <c r="L42" s="1296"/>
      <c r="M42" s="1296"/>
      <c r="N42" s="1296"/>
    </row>
    <row r="43" spans="1:14" s="1298" customFormat="1" ht="10.9" customHeight="1" thickBot="1">
      <c r="A43" s="1297"/>
      <c r="B43" s="1297"/>
      <c r="C43" s="1297"/>
      <c r="D43" s="1297"/>
      <c r="E43" s="1297"/>
      <c r="F43" s="1297"/>
      <c r="G43" s="1297"/>
      <c r="H43" s="1297"/>
      <c r="I43" s="1297"/>
      <c r="J43" s="1297"/>
      <c r="K43" s="1297"/>
      <c r="L43" s="1297"/>
      <c r="M43" s="1297"/>
      <c r="N43" s="1297"/>
    </row>
    <row r="44" spans="1:14" s="1298" customFormat="1" ht="16.5" customHeight="1" thickBot="1">
      <c r="A44" s="1151" t="s">
        <v>27</v>
      </c>
      <c r="B44" s="1152"/>
      <c r="C44" s="1299"/>
      <c r="D44" s="1158"/>
      <c r="E44" s="1158"/>
      <c r="F44" s="1158"/>
      <c r="G44" s="1158"/>
      <c r="H44" s="1158"/>
      <c r="I44" s="1158"/>
      <c r="J44" s="1158"/>
      <c r="K44" s="1158"/>
      <c r="L44" s="1158"/>
      <c r="M44" s="1257"/>
      <c r="N44" s="1257"/>
    </row>
    <row r="45" spans="1:14" s="1158" customFormat="1" ht="16.5" customHeight="1" thickBot="1">
      <c r="A45" s="1159"/>
      <c r="B45" s="1160"/>
      <c r="C45" s="1300">
        <v>1</v>
      </c>
      <c r="D45" s="1301">
        <v>2</v>
      </c>
      <c r="E45" s="1302">
        <v>3</v>
      </c>
      <c r="F45" s="1303"/>
      <c r="G45" s="1304"/>
      <c r="H45" s="1305" t="s">
        <v>324</v>
      </c>
      <c r="I45" s="1306"/>
      <c r="J45" s="1307"/>
      <c r="K45" s="1308"/>
      <c r="L45" s="1309">
        <v>1</v>
      </c>
      <c r="M45" s="1310" t="s">
        <v>167</v>
      </c>
      <c r="N45" s="1311" t="s">
        <v>168</v>
      </c>
    </row>
    <row r="46" spans="1:14" s="1318" customFormat="1" ht="16.5" customHeight="1" thickBot="1">
      <c r="A46" s="1312" t="s">
        <v>169</v>
      </c>
      <c r="B46" s="1208" t="s">
        <v>174</v>
      </c>
      <c r="C46" s="1285">
        <v>900</v>
      </c>
      <c r="D46" s="1211">
        <v>900</v>
      </c>
      <c r="E46" s="1313">
        <v>931</v>
      </c>
      <c r="F46" s="1312" t="s">
        <v>176</v>
      </c>
      <c r="G46" s="1208" t="s">
        <v>174</v>
      </c>
      <c r="H46" s="1314">
        <v>1238</v>
      </c>
      <c r="I46" s="1315">
        <v>0</v>
      </c>
      <c r="J46" s="1316" t="s">
        <v>175</v>
      </c>
      <c r="K46" s="1317" t="s">
        <v>292</v>
      </c>
      <c r="L46" s="1168">
        <v>281</v>
      </c>
      <c r="M46" s="1169">
        <v>278</v>
      </c>
      <c r="N46" s="1232">
        <v>278</v>
      </c>
    </row>
    <row r="47" spans="1:14" s="1158" customFormat="1" ht="16.5" customHeight="1" thickBot="1">
      <c r="A47" s="1319" t="s">
        <v>582</v>
      </c>
      <c r="B47" s="1251" t="s">
        <v>348</v>
      </c>
      <c r="C47" s="1320">
        <v>871</v>
      </c>
      <c r="D47" s="1321" t="s">
        <v>5</v>
      </c>
      <c r="E47" s="1322" t="s">
        <v>5</v>
      </c>
      <c r="F47" s="1323" t="s">
        <v>170</v>
      </c>
      <c r="G47" s="1324" t="s">
        <v>174</v>
      </c>
      <c r="H47" s="1325">
        <v>490</v>
      </c>
      <c r="I47" s="1326">
        <v>0</v>
      </c>
      <c r="J47" s="1327"/>
      <c r="K47" s="1328" t="s">
        <v>293</v>
      </c>
      <c r="L47" s="1329">
        <v>281</v>
      </c>
      <c r="M47" s="1330">
        <v>282</v>
      </c>
      <c r="N47" s="1331">
        <v>274</v>
      </c>
    </row>
    <row r="48" spans="1:14" s="1158" customFormat="1" ht="16.5" customHeight="1" thickBot="1">
      <c r="A48" s="1332"/>
      <c r="B48" s="1333" t="s">
        <v>347</v>
      </c>
      <c r="C48" s="1334">
        <v>871</v>
      </c>
      <c r="D48" s="1335" t="s">
        <v>5</v>
      </c>
      <c r="E48" s="1336" t="s">
        <v>5</v>
      </c>
      <c r="F48" s="1337" t="s">
        <v>183</v>
      </c>
      <c r="G48" s="1338" t="s">
        <v>29</v>
      </c>
      <c r="H48" s="1339" t="s">
        <v>21</v>
      </c>
      <c r="I48" s="1340">
        <v>740</v>
      </c>
      <c r="J48" s="1312" t="s">
        <v>182</v>
      </c>
      <c r="K48" s="1208" t="s">
        <v>174</v>
      </c>
      <c r="L48" s="1341">
        <v>312</v>
      </c>
      <c r="M48" s="1342">
        <v>0</v>
      </c>
      <c r="N48" s="1343">
        <v>0</v>
      </c>
    </row>
    <row r="49" spans="1:15" s="1158" customFormat="1" ht="16.5" customHeight="1" thickBot="1">
      <c r="A49" s="1344"/>
      <c r="B49" s="1345" t="s">
        <v>519</v>
      </c>
      <c r="C49" s="1346" t="s">
        <v>5</v>
      </c>
      <c r="D49" s="1347" t="s">
        <v>5</v>
      </c>
      <c r="E49" s="1348">
        <v>871</v>
      </c>
      <c r="F49" s="1332"/>
      <c r="G49" s="1349"/>
      <c r="H49" s="1350" t="s">
        <v>520</v>
      </c>
      <c r="I49" s="1351">
        <v>638</v>
      </c>
      <c r="J49" s="1337" t="s">
        <v>179</v>
      </c>
      <c r="K49" s="1317" t="s">
        <v>180</v>
      </c>
      <c r="L49" s="1168">
        <v>368</v>
      </c>
      <c r="M49" s="1169">
        <v>739</v>
      </c>
      <c r="N49" s="1190" t="s">
        <v>5</v>
      </c>
    </row>
    <row r="50" spans="1:15" s="1158" customFormat="1" ht="16.5" customHeight="1" thickBot="1">
      <c r="A50" s="1352" t="s">
        <v>177</v>
      </c>
      <c r="B50" s="1208" t="s">
        <v>174</v>
      </c>
      <c r="C50" s="1168">
        <v>688</v>
      </c>
      <c r="D50" s="1169">
        <v>688</v>
      </c>
      <c r="E50" s="1170">
        <v>688</v>
      </c>
      <c r="F50" s="1332"/>
      <c r="G50" s="1353"/>
      <c r="H50" s="1354" t="s">
        <v>583</v>
      </c>
      <c r="I50" s="1355">
        <v>102</v>
      </c>
      <c r="J50" s="1332"/>
      <c r="K50" s="1267" t="s">
        <v>178</v>
      </c>
      <c r="L50" s="1175">
        <v>249</v>
      </c>
      <c r="M50" s="1176">
        <v>739</v>
      </c>
      <c r="N50" s="1172" t="s">
        <v>5</v>
      </c>
    </row>
    <row r="51" spans="1:15" s="1158" customFormat="1" ht="16.5" customHeight="1" thickBot="1">
      <c r="A51" s="1312" t="s">
        <v>171</v>
      </c>
      <c r="B51" s="1251" t="s">
        <v>174</v>
      </c>
      <c r="C51" s="1285">
        <v>836</v>
      </c>
      <c r="D51" s="1211">
        <v>836</v>
      </c>
      <c r="E51" s="1212">
        <v>836</v>
      </c>
      <c r="F51" s="1344"/>
      <c r="G51" s="1328" t="s">
        <v>30</v>
      </c>
      <c r="H51" s="1356">
        <v>740</v>
      </c>
      <c r="I51" s="1357">
        <v>0</v>
      </c>
      <c r="J51" s="1332"/>
      <c r="K51" s="1358" t="s">
        <v>521</v>
      </c>
      <c r="L51" s="1241">
        <v>119</v>
      </c>
      <c r="M51" s="1359" t="s">
        <v>5</v>
      </c>
      <c r="N51" s="1360" t="s">
        <v>5</v>
      </c>
    </row>
    <row r="52" spans="1:15" s="1158" customFormat="1" ht="16.5" customHeight="1" thickBot="1">
      <c r="A52" s="1312" t="s">
        <v>181</v>
      </c>
      <c r="B52" s="1208" t="s">
        <v>174</v>
      </c>
      <c r="C52" s="1285">
        <v>365</v>
      </c>
      <c r="D52" s="1211">
        <v>365</v>
      </c>
      <c r="E52" s="1212">
        <v>365</v>
      </c>
      <c r="F52" s="1312" t="s">
        <v>184</v>
      </c>
      <c r="G52" s="1328" t="s">
        <v>174</v>
      </c>
      <c r="H52" s="1314">
        <v>473</v>
      </c>
      <c r="I52" s="1315">
        <v>0</v>
      </c>
      <c r="J52" s="1344"/>
      <c r="K52" s="1328" t="s">
        <v>185</v>
      </c>
      <c r="L52" s="1181">
        <v>368</v>
      </c>
      <c r="M52" s="1182">
        <v>370</v>
      </c>
      <c r="N52" s="1234">
        <v>369</v>
      </c>
    </row>
    <row r="53" spans="1:15" s="1158" customFormat="1" ht="16.5" customHeight="1">
      <c r="A53" s="1337" t="s">
        <v>338</v>
      </c>
      <c r="B53" s="1260" t="s">
        <v>522</v>
      </c>
      <c r="C53" s="1201">
        <v>488</v>
      </c>
      <c r="D53" s="1361">
        <v>488</v>
      </c>
      <c r="E53" s="1194">
        <v>488</v>
      </c>
      <c r="F53" s="1362" t="s">
        <v>523</v>
      </c>
      <c r="G53" s="1168">
        <v>488</v>
      </c>
      <c r="H53" s="1169">
        <v>488</v>
      </c>
      <c r="I53" s="1170">
        <v>488</v>
      </c>
      <c r="J53" s="1363" t="s">
        <v>524</v>
      </c>
      <c r="K53" s="1364"/>
      <c r="L53" s="1168">
        <v>417</v>
      </c>
      <c r="M53" s="1169">
        <v>417</v>
      </c>
      <c r="N53" s="1232">
        <v>417</v>
      </c>
    </row>
    <row r="54" spans="1:15" s="1158" customFormat="1" ht="16.5" customHeight="1" thickBot="1">
      <c r="A54" s="1332"/>
      <c r="B54" s="1365" t="s">
        <v>292</v>
      </c>
      <c r="C54" s="1175">
        <v>488</v>
      </c>
      <c r="D54" s="1176">
        <v>488</v>
      </c>
      <c r="E54" s="1177">
        <v>488</v>
      </c>
      <c r="F54" s="1366" t="s">
        <v>525</v>
      </c>
      <c r="G54" s="1181">
        <v>488</v>
      </c>
      <c r="H54" s="1182">
        <v>488</v>
      </c>
      <c r="I54" s="1183">
        <v>488</v>
      </c>
      <c r="J54" s="1367" t="s">
        <v>584</v>
      </c>
      <c r="K54" s="1368"/>
      <c r="L54" s="1369">
        <v>71</v>
      </c>
      <c r="M54" s="1370">
        <v>71</v>
      </c>
      <c r="N54" s="1371">
        <v>71</v>
      </c>
    </row>
    <row r="55" spans="1:15" s="1158" customFormat="1" ht="16.5" customHeight="1" thickBot="1">
      <c r="A55" s="1344"/>
      <c r="B55" s="1372" t="s">
        <v>526</v>
      </c>
      <c r="C55" s="1181">
        <v>488</v>
      </c>
      <c r="D55" s="1182">
        <v>488</v>
      </c>
      <c r="E55" s="1200">
        <v>488</v>
      </c>
      <c r="F55" s="1373"/>
      <c r="G55" s="1287"/>
      <c r="H55" s="1287"/>
      <c r="I55" s="1374"/>
      <c r="J55" s="1375" t="s">
        <v>354</v>
      </c>
      <c r="K55" s="1376"/>
      <c r="L55" s="1329">
        <v>488</v>
      </c>
      <c r="M55" s="1330">
        <v>488</v>
      </c>
      <c r="N55" s="1331">
        <v>488</v>
      </c>
    </row>
    <row r="56" spans="1:15" ht="16.5" customHeight="1" thickBot="1">
      <c r="A56" s="1377"/>
      <c r="B56" s="1377"/>
      <c r="C56" s="1377"/>
      <c r="D56" s="1377"/>
      <c r="E56" s="1378"/>
      <c r="F56" s="1379"/>
      <c r="G56" s="1380"/>
      <c r="H56" s="1295"/>
      <c r="I56" s="1295"/>
      <c r="J56" s="1381"/>
      <c r="K56" s="1381"/>
      <c r="L56" s="1286"/>
      <c r="M56" s="1286"/>
      <c r="N56" s="1286"/>
    </row>
    <row r="57" spans="1:15" ht="16.5" customHeight="1" thickBot="1">
      <c r="A57" s="1382" t="s">
        <v>31</v>
      </c>
      <c r="B57" s="1383"/>
      <c r="C57" s="1338" t="s">
        <v>9</v>
      </c>
      <c r="D57" s="1384"/>
      <c r="E57" s="1385">
        <v>743</v>
      </c>
      <c r="F57" s="1338" t="s">
        <v>32</v>
      </c>
      <c r="G57" s="1384"/>
      <c r="H57" s="1386">
        <v>1817</v>
      </c>
      <c r="I57" s="1338" t="s">
        <v>28</v>
      </c>
      <c r="J57" s="1384"/>
      <c r="K57" s="1386">
        <v>1122</v>
      </c>
      <c r="L57" s="1387" t="s">
        <v>33</v>
      </c>
      <c r="M57" s="1388"/>
      <c r="N57" s="1212">
        <v>9876</v>
      </c>
    </row>
    <row r="58" spans="1:15" ht="16.5" customHeight="1" thickBot="1">
      <c r="A58" s="1389" t="s">
        <v>349</v>
      </c>
      <c r="B58" s="1390"/>
      <c r="C58" s="1391"/>
      <c r="D58" s="1392"/>
      <c r="E58" s="1183">
        <v>811</v>
      </c>
      <c r="F58" s="1391"/>
      <c r="G58" s="1392"/>
      <c r="H58" s="1183">
        <v>1818</v>
      </c>
      <c r="I58" s="1391"/>
      <c r="J58" s="1392"/>
      <c r="K58" s="1234">
        <v>1157</v>
      </c>
      <c r="L58" s="1393"/>
      <c r="M58" s="1394"/>
      <c r="N58" s="1286"/>
    </row>
    <row r="59" spans="1:15" ht="16.5" customHeight="1">
      <c r="A59" s="1395" t="s">
        <v>31</v>
      </c>
      <c r="B59" s="1396"/>
      <c r="C59" s="1338" t="s">
        <v>14</v>
      </c>
      <c r="D59" s="1384"/>
      <c r="E59" s="1385">
        <v>1023</v>
      </c>
      <c r="F59" s="1338" t="s">
        <v>19</v>
      </c>
      <c r="G59" s="1384"/>
      <c r="H59" s="1386">
        <v>1107</v>
      </c>
      <c r="I59" s="1338" t="s">
        <v>527</v>
      </c>
      <c r="J59" s="1384"/>
      <c r="K59" s="1232">
        <v>670</v>
      </c>
    </row>
    <row r="60" spans="1:15" s="1398" customFormat="1" ht="16.5" customHeight="1" thickBot="1">
      <c r="A60" s="1389" t="s">
        <v>349</v>
      </c>
      <c r="B60" s="1390"/>
      <c r="C60" s="1391"/>
      <c r="D60" s="1392"/>
      <c r="E60" s="1183">
        <v>1087</v>
      </c>
      <c r="F60" s="1391"/>
      <c r="G60" s="1392"/>
      <c r="H60" s="1183">
        <v>1000</v>
      </c>
      <c r="I60" s="1391"/>
      <c r="J60" s="1392"/>
      <c r="K60" s="1234">
        <v>745</v>
      </c>
      <c r="L60" s="1397"/>
      <c r="M60" s="1295"/>
      <c r="N60" s="1295"/>
    </row>
    <row r="61" spans="1:15" s="1158" customFormat="1" ht="16.5" customHeight="1" thickBot="1">
      <c r="A61" s="1399" t="s">
        <v>345</v>
      </c>
      <c r="B61" s="1399"/>
      <c r="C61" s="1295"/>
      <c r="D61" s="1295"/>
      <c r="E61" s="1295"/>
      <c r="F61" s="1295"/>
      <c r="G61" s="1295"/>
      <c r="H61" s="1295"/>
      <c r="I61" s="1295"/>
      <c r="J61" s="1295"/>
      <c r="K61" s="1295"/>
      <c r="L61" s="1257"/>
      <c r="M61" s="1295"/>
      <c r="N61" s="1295"/>
    </row>
    <row r="62" spans="1:15" s="1380" customFormat="1" ht="16.5" customHeight="1" thickBot="1">
      <c r="A62" s="1400" t="s">
        <v>170</v>
      </c>
      <c r="B62" s="1401">
        <v>471</v>
      </c>
      <c r="C62" s="1400" t="s">
        <v>347</v>
      </c>
      <c r="D62" s="1401">
        <v>836</v>
      </c>
      <c r="E62" s="1400" t="s">
        <v>528</v>
      </c>
      <c r="F62" s="1401">
        <v>1189</v>
      </c>
      <c r="G62" s="1400" t="s">
        <v>585</v>
      </c>
      <c r="H62" s="1401">
        <v>299</v>
      </c>
      <c r="I62" s="1400" t="s">
        <v>184</v>
      </c>
      <c r="J62" s="1402">
        <v>454</v>
      </c>
      <c r="K62" s="1403" t="s">
        <v>183</v>
      </c>
      <c r="L62" s="1338" t="s">
        <v>29</v>
      </c>
      <c r="M62" s="1339" t="s">
        <v>21</v>
      </c>
      <c r="N62" s="1340">
        <v>711</v>
      </c>
      <c r="O62" s="1295"/>
    </row>
    <row r="63" spans="1:15" s="1257" customFormat="1" ht="16.5" customHeight="1">
      <c r="A63" s="1404" t="s">
        <v>586</v>
      </c>
      <c r="B63" s="1404"/>
      <c r="C63" s="1404"/>
      <c r="D63" s="1404"/>
      <c r="E63" s="1404"/>
      <c r="F63" s="1404"/>
      <c r="G63" s="1404"/>
      <c r="H63" s="1404"/>
      <c r="I63" s="1404"/>
      <c r="J63" s="1405"/>
      <c r="K63" s="1406"/>
      <c r="L63" s="1349"/>
      <c r="M63" s="1350" t="s">
        <v>520</v>
      </c>
      <c r="N63" s="1351">
        <v>603</v>
      </c>
    </row>
    <row r="64" spans="1:15" s="1257" customFormat="1" ht="16.5" customHeight="1">
      <c r="A64" s="1407" t="s">
        <v>587</v>
      </c>
      <c r="B64" s="1407"/>
      <c r="C64" s="1407"/>
      <c r="D64" s="1407"/>
      <c r="E64" s="1407"/>
      <c r="F64" s="1407"/>
      <c r="G64" s="1407"/>
      <c r="H64" s="1407"/>
      <c r="I64" s="1407"/>
      <c r="J64" s="1408"/>
      <c r="K64" s="1406"/>
      <c r="L64" s="1353"/>
      <c r="M64" s="1354" t="s">
        <v>326</v>
      </c>
      <c r="N64" s="1355">
        <v>108</v>
      </c>
    </row>
    <row r="65" spans="1:14" s="1257" customFormat="1" ht="16.5" customHeight="1" thickBot="1">
      <c r="A65" s="1407" t="s">
        <v>588</v>
      </c>
      <c r="B65" s="1407"/>
      <c r="C65" s="1407"/>
      <c r="D65" s="1407"/>
      <c r="E65" s="1407"/>
      <c r="F65" s="1407"/>
      <c r="G65" s="1407"/>
      <c r="H65" s="1407"/>
      <c r="I65" s="1407"/>
      <c r="J65" s="1408"/>
      <c r="K65" s="1409"/>
      <c r="L65" s="1328" t="s">
        <v>30</v>
      </c>
      <c r="M65" s="1356">
        <v>711</v>
      </c>
      <c r="N65" s="1357"/>
    </row>
    <row r="66" spans="1:14" s="1257" customFormat="1" ht="16.5" customHeight="1">
      <c r="A66" s="1407" t="s">
        <v>589</v>
      </c>
      <c r="B66" s="1407"/>
      <c r="C66" s="1407"/>
      <c r="D66" s="1407"/>
      <c r="E66" s="1407"/>
      <c r="F66" s="1407"/>
      <c r="G66" s="1407"/>
      <c r="H66" s="1407"/>
      <c r="I66" s="1407"/>
      <c r="J66" s="1407"/>
      <c r="K66" s="1295"/>
      <c r="M66" s="1295"/>
      <c r="N66" s="1295"/>
    </row>
  </sheetData>
  <mergeCells count="65">
    <mergeCell ref="A66:J66"/>
    <mergeCell ref="K62:K65"/>
    <mergeCell ref="L62:L64"/>
    <mergeCell ref="A63:J63"/>
    <mergeCell ref="A64:J64"/>
    <mergeCell ref="A65:J65"/>
    <mergeCell ref="M65:N65"/>
    <mergeCell ref="A59:B59"/>
    <mergeCell ref="C59:D60"/>
    <mergeCell ref="F59:G60"/>
    <mergeCell ref="I59:J60"/>
    <mergeCell ref="A60:B60"/>
    <mergeCell ref="A61:B61"/>
    <mergeCell ref="J56:K56"/>
    <mergeCell ref="A57:B57"/>
    <mergeCell ref="C57:D58"/>
    <mergeCell ref="F57:G58"/>
    <mergeCell ref="I57:J58"/>
    <mergeCell ref="L57:M57"/>
    <mergeCell ref="A58:B58"/>
    <mergeCell ref="G48:G50"/>
    <mergeCell ref="L48:N48"/>
    <mergeCell ref="J49:J52"/>
    <mergeCell ref="H51:I51"/>
    <mergeCell ref="H52:I52"/>
    <mergeCell ref="A53:A55"/>
    <mergeCell ref="J53:K53"/>
    <mergeCell ref="J54:K54"/>
    <mergeCell ref="J55:K55"/>
    <mergeCell ref="A42:N42"/>
    <mergeCell ref="A44:B45"/>
    <mergeCell ref="F45:G45"/>
    <mergeCell ref="H45:I45"/>
    <mergeCell ref="J45:K45"/>
    <mergeCell ref="H46:I46"/>
    <mergeCell ref="J46:J47"/>
    <mergeCell ref="A47:A49"/>
    <mergeCell ref="H47:I47"/>
    <mergeCell ref="F48:F51"/>
    <mergeCell ref="A32:B33"/>
    <mergeCell ref="C32:H32"/>
    <mergeCell ref="I32:N32"/>
    <mergeCell ref="A34:A39"/>
    <mergeCell ref="A40:B40"/>
    <mergeCell ref="A41:B41"/>
    <mergeCell ref="E41:F41"/>
    <mergeCell ref="I27:J27"/>
    <mergeCell ref="L27:M27"/>
    <mergeCell ref="I28:J28"/>
    <mergeCell ref="L28:M28"/>
    <mergeCell ref="A29:B31"/>
    <mergeCell ref="E30:E31"/>
    <mergeCell ref="I30:I31"/>
    <mergeCell ref="A12:A22"/>
    <mergeCell ref="I24:J24"/>
    <mergeCell ref="L24:M24"/>
    <mergeCell ref="I25:J25"/>
    <mergeCell ref="L25:M25"/>
    <mergeCell ref="I26:J26"/>
    <mergeCell ref="A1:N1"/>
    <mergeCell ref="A3:B4"/>
    <mergeCell ref="C3:H3"/>
    <mergeCell ref="I3:N3"/>
    <mergeCell ref="A5:A7"/>
    <mergeCell ref="A8:A11"/>
  </mergeCells>
  <phoneticPr fontId="2"/>
  <printOptions horizontalCentered="1"/>
  <pageMargins left="0.19685039370078741" right="0.19685039370078741" top="0.19685039370078741" bottom="0.19685039370078741"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2A0F-950F-451F-8159-50F2DC201587}">
  <sheetPr>
    <tabColor rgb="FF00B0F0"/>
    <pageSetUpPr fitToPage="1"/>
  </sheetPr>
  <dimension ref="A1:AL82"/>
  <sheetViews>
    <sheetView zoomScale="70" zoomScaleNormal="70" zoomScaleSheetLayoutView="70" workbookViewId="0">
      <selection activeCell="I27" sqref="I27:K27"/>
    </sheetView>
  </sheetViews>
  <sheetFormatPr defaultRowHeight="10.5"/>
  <cols>
    <col min="1" max="2" width="7.375" style="4" customWidth="1"/>
    <col min="3" max="6" width="7.375" style="2" customWidth="1"/>
    <col min="7" max="7" width="1.125" style="2" customWidth="1"/>
    <col min="8" max="8" width="1.75" style="2" customWidth="1"/>
    <col min="9" max="14" width="7.375" style="2" customWidth="1"/>
    <col min="15" max="15" width="1.125" style="2" customWidth="1"/>
    <col min="16" max="16" width="1.75" style="2" customWidth="1"/>
    <col min="17" max="19" width="7.375" style="2" customWidth="1"/>
    <col min="20" max="20" width="7.625" style="2" customWidth="1"/>
    <col min="21" max="21" width="7.375" style="2" customWidth="1"/>
    <col min="22" max="22" width="7.625" style="2" customWidth="1"/>
    <col min="23" max="23" width="1.125" style="85" customWidth="1"/>
    <col min="24" max="24" width="1.75" style="86" customWidth="1"/>
    <col min="25" max="25" width="7.375" style="87" customWidth="1"/>
    <col min="26" max="26" width="7.375" style="4" customWidth="1"/>
    <col min="27" max="30" width="7.375" style="2" customWidth="1"/>
    <col min="31" max="31" width="1.125" style="86" customWidth="1"/>
    <col min="32" max="16384" width="9" style="2"/>
  </cols>
  <sheetData>
    <row r="1" spans="1:33" s="281" customFormat="1" ht="13.9" customHeight="1">
      <c r="A1" s="280"/>
      <c r="B1" s="280"/>
      <c r="W1" s="86"/>
      <c r="X1" s="86"/>
      <c r="Y1" s="282"/>
      <c r="Z1" s="280"/>
      <c r="AE1" s="86"/>
    </row>
    <row r="2" spans="1:33" s="281" customFormat="1" ht="44.25" customHeight="1" thickBot="1">
      <c r="A2" s="697" t="s">
        <v>549</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row>
    <row r="3" spans="1:33" ht="25.15" customHeight="1" thickBot="1">
      <c r="A3" s="698" t="s">
        <v>34</v>
      </c>
      <c r="B3" s="699"/>
      <c r="C3" s="700" t="s">
        <v>35</v>
      </c>
      <c r="D3" s="701"/>
      <c r="E3" s="702" t="s">
        <v>35</v>
      </c>
      <c r="F3" s="703"/>
      <c r="G3" s="704"/>
      <c r="H3" s="65"/>
      <c r="I3" s="705" t="s">
        <v>34</v>
      </c>
      <c r="J3" s="706"/>
      <c r="K3" s="700" t="s">
        <v>35</v>
      </c>
      <c r="L3" s="701"/>
      <c r="M3" s="702" t="s">
        <v>35</v>
      </c>
      <c r="N3" s="703"/>
      <c r="O3" s="704"/>
      <c r="P3" s="65"/>
      <c r="Q3" s="705" t="s">
        <v>34</v>
      </c>
      <c r="R3" s="706"/>
      <c r="S3" s="706" t="s">
        <v>35</v>
      </c>
      <c r="T3" s="706"/>
      <c r="U3" s="702" t="s">
        <v>35</v>
      </c>
      <c r="V3" s="703"/>
      <c r="W3" s="704"/>
      <c r="X3" s="88"/>
      <c r="Y3" s="707" t="s">
        <v>34</v>
      </c>
      <c r="Z3" s="708"/>
      <c r="AA3" s="702" t="s">
        <v>35</v>
      </c>
      <c r="AB3" s="709"/>
      <c r="AC3" s="702" t="s">
        <v>35</v>
      </c>
      <c r="AD3" s="703"/>
      <c r="AE3" s="704"/>
    </row>
    <row r="4" spans="1:33" s="281" customFormat="1" ht="25.15" customHeight="1">
      <c r="A4" s="710" t="s">
        <v>355</v>
      </c>
      <c r="B4" s="711"/>
      <c r="C4" s="711"/>
      <c r="D4" s="711"/>
      <c r="E4" s="711"/>
      <c r="F4" s="711"/>
      <c r="G4" s="712"/>
      <c r="H4" s="89"/>
      <c r="I4" s="713" t="s">
        <v>322</v>
      </c>
      <c r="J4" s="714"/>
      <c r="K4" s="717" t="s">
        <v>186</v>
      </c>
      <c r="L4" s="718"/>
      <c r="M4" s="1051">
        <v>903</v>
      </c>
      <c r="N4" s="1052"/>
      <c r="O4" s="357"/>
      <c r="P4" s="89"/>
      <c r="Q4" s="721" t="s">
        <v>453</v>
      </c>
      <c r="R4" s="722"/>
      <c r="S4" s="722"/>
      <c r="T4" s="436" t="s">
        <v>337</v>
      </c>
      <c r="U4" s="1053">
        <v>545</v>
      </c>
      <c r="V4" s="1054"/>
      <c r="W4" s="374"/>
      <c r="X4" s="90"/>
      <c r="Y4" s="721" t="s">
        <v>49</v>
      </c>
      <c r="Z4" s="722"/>
      <c r="AA4" s="722"/>
      <c r="AB4" s="436" t="s">
        <v>337</v>
      </c>
      <c r="AC4" s="1053">
        <v>2045</v>
      </c>
      <c r="AD4" s="1054"/>
      <c r="AE4" s="288"/>
    </row>
    <row r="5" spans="1:33" s="281" customFormat="1" ht="25.15" customHeight="1">
      <c r="A5" s="721" t="s">
        <v>358</v>
      </c>
      <c r="B5" s="722"/>
      <c r="C5" s="722"/>
      <c r="D5" s="244"/>
      <c r="E5" s="1053">
        <v>651</v>
      </c>
      <c r="F5" s="1054"/>
      <c r="G5" s="284"/>
      <c r="H5" s="89"/>
      <c r="I5" s="715"/>
      <c r="J5" s="716"/>
      <c r="K5" s="725" t="s">
        <v>298</v>
      </c>
      <c r="L5" s="726"/>
      <c r="M5" s="1055">
        <v>739</v>
      </c>
      <c r="N5" s="1056"/>
      <c r="O5" s="99"/>
      <c r="P5" s="89"/>
      <c r="Q5" s="721" t="s">
        <v>464</v>
      </c>
      <c r="R5" s="722"/>
      <c r="S5" s="722"/>
      <c r="T5" s="436" t="s">
        <v>337</v>
      </c>
      <c r="U5" s="1053">
        <v>1068</v>
      </c>
      <c r="V5" s="1054"/>
      <c r="W5" s="288"/>
      <c r="X5" s="93"/>
      <c r="Y5" s="721" t="s">
        <v>52</v>
      </c>
      <c r="Z5" s="722"/>
      <c r="AA5" s="722"/>
      <c r="AB5" s="436" t="s">
        <v>337</v>
      </c>
      <c r="AC5" s="1053">
        <v>844</v>
      </c>
      <c r="AD5" s="1054"/>
      <c r="AE5" s="288"/>
    </row>
    <row r="6" spans="1:33" s="281" customFormat="1" ht="25.15" customHeight="1">
      <c r="A6" s="721" t="s">
        <v>360</v>
      </c>
      <c r="B6" s="722"/>
      <c r="C6" s="722"/>
      <c r="D6" s="290"/>
      <c r="E6" s="1057">
        <v>812</v>
      </c>
      <c r="F6" s="1057"/>
      <c r="G6" s="104"/>
      <c r="H6" s="89"/>
      <c r="I6" s="1058"/>
      <c r="J6" s="1059"/>
      <c r="K6" s="1060"/>
      <c r="L6" s="1061"/>
      <c r="M6" s="1062"/>
      <c r="N6" s="1063"/>
      <c r="O6" s="1064"/>
      <c r="P6" s="89"/>
      <c r="Q6" s="710" t="s">
        <v>41</v>
      </c>
      <c r="R6" s="711"/>
      <c r="S6" s="711"/>
      <c r="T6" s="711"/>
      <c r="U6" s="711"/>
      <c r="V6" s="711"/>
      <c r="W6" s="712"/>
      <c r="X6" s="93"/>
      <c r="Y6" s="721" t="s">
        <v>54</v>
      </c>
      <c r="Z6" s="722"/>
      <c r="AA6" s="722"/>
      <c r="AB6" s="436" t="s">
        <v>337</v>
      </c>
      <c r="AC6" s="1053">
        <v>1482</v>
      </c>
      <c r="AD6" s="1054"/>
      <c r="AE6" s="288"/>
    </row>
    <row r="7" spans="1:33" s="281" customFormat="1" ht="25.15" customHeight="1">
      <c r="A7" s="721" t="s">
        <v>399</v>
      </c>
      <c r="B7" s="722"/>
      <c r="C7" s="722"/>
      <c r="D7" s="290"/>
      <c r="E7" s="1057">
        <v>968</v>
      </c>
      <c r="F7" s="1057"/>
      <c r="G7" s="104"/>
      <c r="H7" s="89"/>
      <c r="I7" s="734" t="s">
        <v>297</v>
      </c>
      <c r="J7" s="842"/>
      <c r="K7" s="769" t="s">
        <v>186</v>
      </c>
      <c r="L7" s="770"/>
      <c r="M7" s="1065">
        <v>577</v>
      </c>
      <c r="N7" s="1066"/>
      <c r="O7" s="320"/>
      <c r="P7" s="89"/>
      <c r="Q7" s="721" t="s">
        <v>43</v>
      </c>
      <c r="R7" s="722"/>
      <c r="S7" s="722"/>
      <c r="T7" s="299"/>
      <c r="U7" s="1053">
        <v>1869</v>
      </c>
      <c r="V7" s="1054"/>
      <c r="W7" s="284"/>
      <c r="X7" s="93"/>
      <c r="Y7" s="730" t="s">
        <v>56</v>
      </c>
      <c r="Z7" s="731"/>
      <c r="AA7" s="731"/>
      <c r="AB7" s="437" t="s">
        <v>337</v>
      </c>
      <c r="AC7" s="1067">
        <v>1127</v>
      </c>
      <c r="AD7" s="1057"/>
      <c r="AE7" s="295"/>
    </row>
    <row r="8" spans="1:33" s="281" customFormat="1" ht="25.15" customHeight="1">
      <c r="A8" s="721" t="s">
        <v>400</v>
      </c>
      <c r="B8" s="722"/>
      <c r="C8" s="722"/>
      <c r="D8" s="290"/>
      <c r="E8" s="1057">
        <v>1034</v>
      </c>
      <c r="F8" s="1057"/>
      <c r="G8" s="104"/>
      <c r="H8" s="89"/>
      <c r="I8" s="734"/>
      <c r="J8" s="842"/>
      <c r="K8" s="739" t="s">
        <v>298</v>
      </c>
      <c r="L8" s="740"/>
      <c r="M8" s="1068">
        <v>463</v>
      </c>
      <c r="N8" s="1069"/>
      <c r="O8" s="91"/>
      <c r="P8" s="89"/>
      <c r="Q8" s="743" t="s">
        <v>46</v>
      </c>
      <c r="R8" s="744"/>
      <c r="S8" s="744"/>
      <c r="T8" s="334"/>
      <c r="U8" s="1067">
        <v>2042</v>
      </c>
      <c r="V8" s="1057"/>
      <c r="W8" s="104"/>
      <c r="X8" s="93"/>
      <c r="Y8" s="721" t="s">
        <v>362</v>
      </c>
      <c r="Z8" s="722"/>
      <c r="AA8" s="722"/>
      <c r="AB8" s="436" t="s">
        <v>337</v>
      </c>
      <c r="AC8" s="1053">
        <v>614</v>
      </c>
      <c r="AD8" s="1054"/>
      <c r="AE8" s="288"/>
    </row>
    <row r="9" spans="1:33" s="281" customFormat="1" ht="25.15" customHeight="1">
      <c r="A9" s="721" t="s">
        <v>401</v>
      </c>
      <c r="B9" s="722"/>
      <c r="C9" s="722"/>
      <c r="D9" s="290"/>
      <c r="E9" s="1057">
        <v>910</v>
      </c>
      <c r="F9" s="1057"/>
      <c r="G9" s="104"/>
      <c r="H9" s="89"/>
      <c r="I9" s="715"/>
      <c r="J9" s="716"/>
      <c r="K9" s="725" t="s">
        <v>189</v>
      </c>
      <c r="L9" s="726"/>
      <c r="M9" s="1067">
        <v>439</v>
      </c>
      <c r="N9" s="1057"/>
      <c r="O9" s="104"/>
      <c r="P9" s="89"/>
      <c r="Q9" s="743" t="s">
        <v>48</v>
      </c>
      <c r="R9" s="744"/>
      <c r="S9" s="744"/>
      <c r="T9" s="334"/>
      <c r="U9" s="1067">
        <v>1899</v>
      </c>
      <c r="V9" s="1057"/>
      <c r="W9" s="104"/>
      <c r="X9" s="93"/>
      <c r="Y9" s="721" t="s">
        <v>65</v>
      </c>
      <c r="Z9" s="722"/>
      <c r="AA9" s="722"/>
      <c r="AB9" s="436" t="s">
        <v>337</v>
      </c>
      <c r="AC9" s="1053">
        <v>1770</v>
      </c>
      <c r="AD9" s="1054"/>
      <c r="AE9" s="288"/>
    </row>
    <row r="10" spans="1:33" s="281" customFormat="1" ht="25.15" customHeight="1">
      <c r="A10" s="747" t="s">
        <v>534</v>
      </c>
      <c r="C10" s="735" t="s">
        <v>40</v>
      </c>
      <c r="D10" s="736"/>
      <c r="E10" s="1070">
        <v>1118</v>
      </c>
      <c r="F10" s="1070"/>
      <c r="G10" s="92"/>
      <c r="H10" s="300"/>
      <c r="I10" s="710" t="s">
        <v>255</v>
      </c>
      <c r="J10" s="711"/>
      <c r="K10" s="711"/>
      <c r="L10" s="711"/>
      <c r="M10" s="711"/>
      <c r="N10" s="711"/>
      <c r="O10" s="712"/>
      <c r="P10" s="86"/>
      <c r="Q10" s="721" t="s">
        <v>51</v>
      </c>
      <c r="R10" s="722"/>
      <c r="S10" s="722"/>
      <c r="T10" s="299"/>
      <c r="U10" s="1053">
        <v>1713</v>
      </c>
      <c r="V10" s="1054"/>
      <c r="W10" s="284"/>
      <c r="X10" s="93"/>
      <c r="Y10" s="721" t="s">
        <v>58</v>
      </c>
      <c r="Z10" s="722"/>
      <c r="AA10" s="722"/>
      <c r="AB10" s="436" t="s">
        <v>337</v>
      </c>
      <c r="AC10" s="1053">
        <v>917</v>
      </c>
      <c r="AD10" s="1054"/>
      <c r="AE10" s="288"/>
    </row>
    <row r="11" spans="1:33" s="301" customFormat="1" ht="25.15" customHeight="1">
      <c r="A11" s="748"/>
      <c r="B11" s="37" t="s">
        <v>22</v>
      </c>
      <c r="C11" s="359" t="s">
        <v>367</v>
      </c>
      <c r="D11" s="1071" t="s">
        <v>550</v>
      </c>
      <c r="E11" s="361" t="s">
        <v>368</v>
      </c>
      <c r="F11" s="1072">
        <v>429</v>
      </c>
      <c r="G11" s="43"/>
      <c r="H11" s="86"/>
      <c r="I11" s="750" t="s">
        <v>372</v>
      </c>
      <c r="J11" s="751"/>
      <c r="K11" s="751"/>
      <c r="L11" s="286" t="s">
        <v>186</v>
      </c>
      <c r="M11" s="1073">
        <v>740</v>
      </c>
      <c r="N11" s="1074"/>
      <c r="O11" s="100"/>
      <c r="P11" s="300"/>
      <c r="Q11" s="721" t="s">
        <v>53</v>
      </c>
      <c r="R11" s="722"/>
      <c r="S11" s="722"/>
      <c r="T11" s="299"/>
      <c r="U11" s="1053">
        <v>2135</v>
      </c>
      <c r="V11" s="1054"/>
      <c r="W11" s="284"/>
      <c r="X11" s="93"/>
      <c r="Y11" s="758" t="s">
        <v>67</v>
      </c>
      <c r="Z11" s="759"/>
      <c r="AA11" s="759"/>
      <c r="AB11" s="759"/>
      <c r="AC11" s="759"/>
      <c r="AD11" s="759"/>
      <c r="AE11" s="760"/>
    </row>
    <row r="12" spans="1:33" s="281" customFormat="1" ht="25.15" customHeight="1">
      <c r="A12" s="748"/>
      <c r="B12" s="37" t="s">
        <v>265</v>
      </c>
      <c r="C12" s="74" t="s">
        <v>375</v>
      </c>
      <c r="D12" s="1075" t="s">
        <v>465</v>
      </c>
      <c r="E12" s="119" t="s">
        <v>376</v>
      </c>
      <c r="F12" s="1076">
        <v>457</v>
      </c>
      <c r="G12" s="41"/>
      <c r="H12" s="86"/>
      <c r="I12" s="752"/>
      <c r="J12" s="753"/>
      <c r="K12" s="753"/>
      <c r="L12" s="382" t="s">
        <v>298</v>
      </c>
      <c r="M12" s="1077">
        <v>759</v>
      </c>
      <c r="N12" s="1078"/>
      <c r="O12" s="94"/>
      <c r="P12" s="86"/>
      <c r="Q12" s="721" t="s">
        <v>55</v>
      </c>
      <c r="R12" s="722"/>
      <c r="S12" s="722"/>
      <c r="T12" s="299"/>
      <c r="U12" s="1053">
        <v>1580</v>
      </c>
      <c r="V12" s="1054"/>
      <c r="W12" s="284"/>
      <c r="X12" s="90"/>
      <c r="Y12" s="763" t="s">
        <v>69</v>
      </c>
      <c r="Z12" s="764"/>
      <c r="AA12" s="764"/>
      <c r="AB12" s="296"/>
      <c r="AC12" s="1073">
        <v>1016</v>
      </c>
      <c r="AD12" s="1074"/>
      <c r="AE12" s="297"/>
      <c r="AF12" s="301"/>
      <c r="AG12" s="301"/>
    </row>
    <row r="13" spans="1:33" s="281" customFormat="1" ht="25.15" customHeight="1">
      <c r="A13" s="748"/>
      <c r="B13" s="37" t="s">
        <v>266</v>
      </c>
      <c r="C13" s="74" t="s">
        <v>407</v>
      </c>
      <c r="D13" s="1075" t="s">
        <v>551</v>
      </c>
      <c r="E13" s="119" t="s">
        <v>408</v>
      </c>
      <c r="F13" s="1076">
        <v>448</v>
      </c>
      <c r="G13" s="41"/>
      <c r="H13" s="86"/>
      <c r="I13" s="754"/>
      <c r="J13" s="755"/>
      <c r="K13" s="755"/>
      <c r="L13" s="305" t="s">
        <v>189</v>
      </c>
      <c r="M13" s="1055">
        <v>735</v>
      </c>
      <c r="N13" s="1056"/>
      <c r="O13" s="99"/>
      <c r="P13" s="86"/>
      <c r="Q13" s="721" t="s">
        <v>57</v>
      </c>
      <c r="R13" s="722"/>
      <c r="S13" s="722"/>
      <c r="T13" s="299"/>
      <c r="U13" s="1053">
        <v>2166</v>
      </c>
      <c r="V13" s="1054"/>
      <c r="W13" s="284"/>
      <c r="X13" s="93"/>
      <c r="Y13" s="765" t="s">
        <v>369</v>
      </c>
      <c r="Z13" s="766"/>
      <c r="AA13" s="766"/>
      <c r="AB13" s="299"/>
      <c r="AC13" s="1053">
        <v>1073</v>
      </c>
      <c r="AD13" s="1054"/>
      <c r="AE13" s="288"/>
      <c r="AF13" s="301"/>
      <c r="AG13" s="301"/>
    </row>
    <row r="14" spans="1:33" s="281" customFormat="1" ht="25.15" customHeight="1">
      <c r="A14" s="748"/>
      <c r="B14" s="62" t="s">
        <v>353</v>
      </c>
      <c r="C14" s="74" t="s">
        <v>410</v>
      </c>
      <c r="D14" s="1075" t="s">
        <v>552</v>
      </c>
      <c r="E14" s="119" t="s">
        <v>411</v>
      </c>
      <c r="F14" s="1076">
        <v>439</v>
      </c>
      <c r="G14" s="41"/>
      <c r="H14" s="86"/>
      <c r="I14" s="763" t="s">
        <v>373</v>
      </c>
      <c r="J14" s="773"/>
      <c r="K14" s="773"/>
      <c r="L14" s="285" t="s">
        <v>186</v>
      </c>
      <c r="M14" s="1073">
        <v>683</v>
      </c>
      <c r="N14" s="1074"/>
      <c r="O14" s="100"/>
      <c r="P14" s="86"/>
      <c r="Q14" s="721" t="s">
        <v>389</v>
      </c>
      <c r="R14" s="722"/>
      <c r="S14" s="722"/>
      <c r="T14" s="309"/>
      <c r="U14" s="1053">
        <v>1659</v>
      </c>
      <c r="V14" s="1054"/>
      <c r="W14" s="284"/>
      <c r="X14" s="93"/>
      <c r="Y14" s="763" t="s">
        <v>299</v>
      </c>
      <c r="Z14" s="764"/>
      <c r="AA14" s="764"/>
      <c r="AB14" s="296"/>
      <c r="AC14" s="1073">
        <v>756</v>
      </c>
      <c r="AD14" s="1074"/>
      <c r="AE14" s="297"/>
      <c r="AF14" s="301"/>
      <c r="AG14" s="301"/>
    </row>
    <row r="15" spans="1:33" s="281" customFormat="1" ht="25.15" customHeight="1">
      <c r="A15" s="748"/>
      <c r="B15" s="37" t="s">
        <v>412</v>
      </c>
      <c r="C15" s="74" t="s">
        <v>413</v>
      </c>
      <c r="D15" s="1075" t="s">
        <v>553</v>
      </c>
      <c r="E15" s="119" t="s">
        <v>380</v>
      </c>
      <c r="F15" s="1076">
        <v>481</v>
      </c>
      <c r="G15" s="41"/>
      <c r="H15" s="86"/>
      <c r="I15" s="774"/>
      <c r="J15" s="775"/>
      <c r="K15" s="775"/>
      <c r="L15" s="118" t="s">
        <v>298</v>
      </c>
      <c r="M15" s="1077">
        <v>669</v>
      </c>
      <c r="N15" s="1078"/>
      <c r="O15" s="94"/>
      <c r="P15" s="86"/>
      <c r="Q15" s="721" t="s">
        <v>459</v>
      </c>
      <c r="R15" s="722"/>
      <c r="S15" s="722"/>
      <c r="T15" s="309"/>
      <c r="U15" s="1053">
        <v>1753</v>
      </c>
      <c r="V15" s="1054"/>
      <c r="W15" s="104"/>
      <c r="X15" s="93"/>
      <c r="Y15" s="763" t="s">
        <v>454</v>
      </c>
      <c r="Z15" s="764"/>
      <c r="AA15" s="764"/>
      <c r="AB15" s="296"/>
      <c r="AC15" s="1073">
        <v>972</v>
      </c>
      <c r="AD15" s="1074"/>
      <c r="AE15" s="297"/>
      <c r="AF15" s="301"/>
      <c r="AG15" s="301"/>
    </row>
    <row r="16" spans="1:33" s="281" customFormat="1" ht="25.15" customHeight="1">
      <c r="A16" s="748"/>
      <c r="B16" s="64" t="s">
        <v>45</v>
      </c>
      <c r="C16" s="74" t="s">
        <v>381</v>
      </c>
      <c r="D16" s="1075" t="s">
        <v>554</v>
      </c>
      <c r="E16" s="119" t="s">
        <v>416</v>
      </c>
      <c r="F16" s="1076">
        <v>416</v>
      </c>
      <c r="G16" s="41"/>
      <c r="H16" s="86"/>
      <c r="I16" s="776"/>
      <c r="J16" s="777"/>
      <c r="K16" s="777"/>
      <c r="L16" s="107" t="s">
        <v>189</v>
      </c>
      <c r="M16" s="1055">
        <v>564</v>
      </c>
      <c r="N16" s="1056"/>
      <c r="O16" s="99"/>
      <c r="P16" s="86"/>
      <c r="Q16" s="763" t="s">
        <v>68</v>
      </c>
      <c r="R16" s="764"/>
      <c r="S16" s="789">
        <v>1</v>
      </c>
      <c r="T16" s="790"/>
      <c r="U16" s="1079">
        <v>2440</v>
      </c>
      <c r="V16" s="1070"/>
      <c r="W16" s="297"/>
      <c r="X16" s="93"/>
      <c r="Y16" s="721" t="s">
        <v>474</v>
      </c>
      <c r="Z16" s="722"/>
      <c r="AA16" s="722"/>
      <c r="AB16" s="296"/>
      <c r="AC16" s="1053">
        <v>691</v>
      </c>
      <c r="AD16" s="1054"/>
      <c r="AE16" s="297"/>
      <c r="AF16" s="301"/>
      <c r="AG16" s="301"/>
    </row>
    <row r="17" spans="1:33" s="281" customFormat="1" ht="25.15" customHeight="1">
      <c r="A17" s="748"/>
      <c r="B17" s="37" t="s">
        <v>417</v>
      </c>
      <c r="C17" s="74" t="s">
        <v>418</v>
      </c>
      <c r="D17" s="1080" t="s">
        <v>555</v>
      </c>
      <c r="E17" s="75" t="s">
        <v>378</v>
      </c>
      <c r="F17" s="1081">
        <v>470</v>
      </c>
      <c r="G17" s="41"/>
      <c r="H17" s="86"/>
      <c r="I17" s="710" t="s">
        <v>259</v>
      </c>
      <c r="J17" s="711"/>
      <c r="K17" s="711"/>
      <c r="L17" s="711"/>
      <c r="M17" s="711"/>
      <c r="N17" s="711"/>
      <c r="O17" s="712"/>
      <c r="P17" s="86"/>
      <c r="Q17" s="743"/>
      <c r="R17" s="744"/>
      <c r="S17" s="725">
        <v>2</v>
      </c>
      <c r="T17" s="726"/>
      <c r="U17" s="1055">
        <v>1516</v>
      </c>
      <c r="V17" s="1056"/>
      <c r="W17" s="306"/>
      <c r="X17" s="93"/>
      <c r="Y17" s="771" t="s">
        <v>370</v>
      </c>
      <c r="Z17" s="772"/>
      <c r="AA17" s="772"/>
      <c r="AB17" s="299"/>
      <c r="AC17" s="1053">
        <v>1093</v>
      </c>
      <c r="AD17" s="1054"/>
      <c r="AE17" s="288"/>
      <c r="AF17" s="301"/>
      <c r="AG17" s="301"/>
    </row>
    <row r="18" spans="1:33" s="281" customFormat="1" ht="25.15" customHeight="1">
      <c r="A18" s="749"/>
      <c r="B18" s="37" t="s">
        <v>50</v>
      </c>
      <c r="C18" s="74" t="s">
        <v>420</v>
      </c>
      <c r="D18" s="1080" t="s">
        <v>556</v>
      </c>
      <c r="E18" s="75" t="s">
        <v>421</v>
      </c>
      <c r="F18" s="1081">
        <v>424</v>
      </c>
      <c r="G18" s="41"/>
      <c r="H18" s="308"/>
      <c r="I18" s="763" t="s">
        <v>59</v>
      </c>
      <c r="J18" s="764"/>
      <c r="K18" s="764"/>
      <c r="L18" s="304"/>
      <c r="M18" s="1073">
        <v>639</v>
      </c>
      <c r="N18" s="1074"/>
      <c r="O18" s="100"/>
      <c r="P18" s="86"/>
      <c r="Q18" s="767" t="s">
        <v>71</v>
      </c>
      <c r="R18" s="768"/>
      <c r="S18" s="769">
        <v>1</v>
      </c>
      <c r="T18" s="770"/>
      <c r="U18" s="1082">
        <v>1770</v>
      </c>
      <c r="V18" s="1083"/>
      <c r="W18" s="320"/>
      <c r="X18" s="93"/>
      <c r="Y18" s="721" t="s">
        <v>455</v>
      </c>
      <c r="Z18" s="722"/>
      <c r="AA18" s="722"/>
      <c r="AB18" s="299"/>
      <c r="AC18" s="1053">
        <v>961</v>
      </c>
      <c r="AD18" s="1054"/>
      <c r="AE18" s="288"/>
      <c r="AF18" s="301"/>
      <c r="AG18" s="301"/>
    </row>
    <row r="19" spans="1:33" s="281" customFormat="1" ht="25.15" customHeight="1">
      <c r="A19" s="778" t="s">
        <v>73</v>
      </c>
      <c r="B19" s="779"/>
      <c r="C19" s="779"/>
      <c r="D19" s="779"/>
      <c r="E19" s="779"/>
      <c r="F19" s="779"/>
      <c r="G19" s="780"/>
      <c r="H19" s="86"/>
      <c r="I19" s="721" t="s">
        <v>63</v>
      </c>
      <c r="J19" s="722"/>
      <c r="K19" s="722"/>
      <c r="L19" s="298"/>
      <c r="M19" s="1053">
        <v>865</v>
      </c>
      <c r="N19" s="1054"/>
      <c r="O19" s="284"/>
      <c r="P19" s="86"/>
      <c r="Q19" s="743"/>
      <c r="R19" s="744"/>
      <c r="S19" s="725">
        <v>2</v>
      </c>
      <c r="T19" s="726"/>
      <c r="U19" s="1055">
        <v>1086</v>
      </c>
      <c r="V19" s="1056"/>
      <c r="W19" s="306"/>
      <c r="X19" s="93"/>
      <c r="Y19" s="721" t="s">
        <v>477</v>
      </c>
      <c r="Z19" s="722"/>
      <c r="AA19" s="722"/>
      <c r="AB19" s="299"/>
      <c r="AC19" s="1053">
        <v>1207</v>
      </c>
      <c r="AD19" s="1054"/>
      <c r="AE19" s="288"/>
    </row>
    <row r="20" spans="1:33" s="281" customFormat="1" ht="25.15" customHeight="1">
      <c r="A20" s="721" t="s">
        <v>363</v>
      </c>
      <c r="B20" s="722"/>
      <c r="C20" s="722"/>
      <c r="D20" s="244"/>
      <c r="E20" s="1053">
        <v>777</v>
      </c>
      <c r="F20" s="1054"/>
      <c r="G20" s="288"/>
      <c r="H20" s="86"/>
      <c r="I20" s="721" t="s">
        <v>271</v>
      </c>
      <c r="J20" s="722"/>
      <c r="K20" s="722"/>
      <c r="L20" s="298"/>
      <c r="M20" s="1053">
        <v>961</v>
      </c>
      <c r="N20" s="1054"/>
      <c r="O20" s="104"/>
      <c r="P20" s="86"/>
      <c r="Q20" s="721" t="s">
        <v>72</v>
      </c>
      <c r="R20" s="722"/>
      <c r="S20" s="722"/>
      <c r="T20" s="292"/>
      <c r="U20" s="1053">
        <v>1604</v>
      </c>
      <c r="V20" s="1054"/>
      <c r="W20" s="288"/>
      <c r="X20" s="93"/>
      <c r="Y20" s="721" t="s">
        <v>80</v>
      </c>
      <c r="Z20" s="722"/>
      <c r="AA20" s="722"/>
      <c r="AB20" s="299"/>
      <c r="AC20" s="1053">
        <v>1491</v>
      </c>
      <c r="AD20" s="1054"/>
      <c r="AE20" s="288"/>
    </row>
    <row r="21" spans="1:33" s="281" customFormat="1" ht="25.15" customHeight="1">
      <c r="A21" s="721" t="s">
        <v>426</v>
      </c>
      <c r="B21" s="722"/>
      <c r="C21" s="722"/>
      <c r="D21" s="244"/>
      <c r="E21" s="1053">
        <v>888</v>
      </c>
      <c r="F21" s="1054"/>
      <c r="G21" s="288"/>
      <c r="H21" s="86"/>
      <c r="I21" s="721" t="s">
        <v>422</v>
      </c>
      <c r="J21" s="722"/>
      <c r="K21" s="722"/>
      <c r="L21" s="298"/>
      <c r="M21" s="1053">
        <v>546</v>
      </c>
      <c r="N21" s="1054"/>
      <c r="O21" s="104"/>
      <c r="P21" s="86"/>
      <c r="Q21" s="721" t="s">
        <v>398</v>
      </c>
      <c r="R21" s="722"/>
      <c r="S21" s="722"/>
      <c r="T21" s="309"/>
      <c r="U21" s="1053">
        <v>2155</v>
      </c>
      <c r="V21" s="1054"/>
      <c r="W21" s="284"/>
      <c r="X21" s="93"/>
      <c r="Y21" s="721" t="s">
        <v>456</v>
      </c>
      <c r="Z21" s="722"/>
      <c r="AA21" s="722"/>
      <c r="AB21" s="299"/>
      <c r="AC21" s="1053">
        <v>1056</v>
      </c>
      <c r="AD21" s="1054"/>
      <c r="AE21" s="288"/>
    </row>
    <row r="22" spans="1:33" s="281" customFormat="1" ht="25.15" customHeight="1">
      <c r="A22" s="721" t="s">
        <v>365</v>
      </c>
      <c r="B22" s="722"/>
      <c r="C22" s="722"/>
      <c r="D22" s="298"/>
      <c r="E22" s="1053">
        <v>800</v>
      </c>
      <c r="F22" s="1054"/>
      <c r="G22" s="288"/>
      <c r="H22" s="86"/>
      <c r="I22" s="783" t="s">
        <v>424</v>
      </c>
      <c r="J22" s="784"/>
      <c r="K22" s="784"/>
      <c r="L22" s="298"/>
      <c r="M22" s="1053">
        <v>1256</v>
      </c>
      <c r="N22" s="1054"/>
      <c r="O22" s="104"/>
      <c r="P22" s="86"/>
      <c r="Q22" s="721" t="s">
        <v>402</v>
      </c>
      <c r="R22" s="722"/>
      <c r="S22" s="722"/>
      <c r="T22" s="309"/>
      <c r="U22" s="1053">
        <v>1867</v>
      </c>
      <c r="V22" s="1054"/>
      <c r="W22" s="284"/>
      <c r="X22" s="93"/>
      <c r="Y22" s="721" t="s">
        <v>478</v>
      </c>
      <c r="Z22" s="722"/>
      <c r="AA22" s="722"/>
      <c r="AB22" s="299"/>
      <c r="AC22" s="1053">
        <v>980</v>
      </c>
      <c r="AD22" s="1054"/>
      <c r="AE22" s="288"/>
    </row>
    <row r="23" spans="1:33" s="281" customFormat="1" ht="25.15" customHeight="1">
      <c r="A23" s="721" t="s">
        <v>431</v>
      </c>
      <c r="B23" s="722"/>
      <c r="C23" s="722"/>
      <c r="D23" s="298"/>
      <c r="E23" s="1053">
        <v>928</v>
      </c>
      <c r="F23" s="1054"/>
      <c r="G23" s="288"/>
      <c r="H23" s="86"/>
      <c r="I23" s="721" t="s">
        <v>309</v>
      </c>
      <c r="J23" s="722"/>
      <c r="K23" s="722"/>
      <c r="L23" s="298"/>
      <c r="M23" s="1053">
        <v>722</v>
      </c>
      <c r="N23" s="1054"/>
      <c r="O23" s="104"/>
      <c r="P23" s="86"/>
      <c r="Q23" s="785" t="s">
        <v>79</v>
      </c>
      <c r="R23" s="786"/>
      <c r="S23" s="924">
        <v>1</v>
      </c>
      <c r="T23" s="925"/>
      <c r="U23" s="1079">
        <v>1770</v>
      </c>
      <c r="V23" s="1070"/>
      <c r="W23" s="297"/>
      <c r="X23" s="90"/>
      <c r="Y23" s="721" t="s">
        <v>457</v>
      </c>
      <c r="Z23" s="722"/>
      <c r="AA23" s="722"/>
      <c r="AB23" s="299"/>
      <c r="AC23" s="1053">
        <v>817</v>
      </c>
      <c r="AD23" s="1054"/>
      <c r="AE23" s="288"/>
    </row>
    <row r="24" spans="1:33" s="281" customFormat="1" ht="25.15" customHeight="1">
      <c r="A24" s="721" t="s">
        <v>433</v>
      </c>
      <c r="B24" s="722"/>
      <c r="C24" s="722"/>
      <c r="D24" s="298"/>
      <c r="E24" s="1053">
        <v>923</v>
      </c>
      <c r="F24" s="1054"/>
      <c r="G24" s="288"/>
      <c r="H24" s="86"/>
      <c r="I24" s="721" t="s">
        <v>427</v>
      </c>
      <c r="J24" s="722"/>
      <c r="K24" s="722"/>
      <c r="L24" s="437" t="s">
        <v>337</v>
      </c>
      <c r="M24" s="1053">
        <v>393</v>
      </c>
      <c r="N24" s="1054"/>
      <c r="O24" s="104"/>
      <c r="P24" s="86"/>
      <c r="Q24" s="787"/>
      <c r="R24" s="788"/>
      <c r="S24" s="725">
        <v>2</v>
      </c>
      <c r="T24" s="726"/>
      <c r="U24" s="1055">
        <v>1102</v>
      </c>
      <c r="V24" s="1056"/>
      <c r="W24" s="306"/>
      <c r="X24" s="93"/>
      <c r="Y24" s="721" t="s">
        <v>479</v>
      </c>
      <c r="Z24" s="722"/>
      <c r="AA24" s="722"/>
      <c r="AB24" s="299"/>
      <c r="AC24" s="1053">
        <v>1083</v>
      </c>
      <c r="AD24" s="1054"/>
      <c r="AE24" s="288"/>
    </row>
    <row r="25" spans="1:33" s="281" customFormat="1" ht="25.15" customHeight="1">
      <c r="A25" s="721" t="s">
        <v>89</v>
      </c>
      <c r="B25" s="722"/>
      <c r="C25" s="722"/>
      <c r="D25" s="290"/>
      <c r="E25" s="1067">
        <v>1626</v>
      </c>
      <c r="F25" s="1057"/>
      <c r="G25" s="295"/>
      <c r="H25" s="86"/>
      <c r="I25" s="721" t="s">
        <v>429</v>
      </c>
      <c r="J25" s="722"/>
      <c r="K25" s="722"/>
      <c r="L25" s="436" t="s">
        <v>337</v>
      </c>
      <c r="M25" s="1053">
        <v>241</v>
      </c>
      <c r="N25" s="1054"/>
      <c r="O25" s="104"/>
      <c r="P25" s="86"/>
      <c r="Q25" s="721" t="s">
        <v>406</v>
      </c>
      <c r="R25" s="722"/>
      <c r="S25" s="722"/>
      <c r="T25" s="309"/>
      <c r="U25" s="1053">
        <v>2415</v>
      </c>
      <c r="V25" s="1054"/>
      <c r="W25" s="284"/>
      <c r="X25" s="93"/>
      <c r="Y25" s="767" t="s">
        <v>374</v>
      </c>
      <c r="Z25" s="768"/>
      <c r="AA25" s="768"/>
      <c r="AB25" s="326"/>
      <c r="AC25" s="1082">
        <v>1056</v>
      </c>
      <c r="AD25" s="1083"/>
      <c r="AE25" s="320"/>
    </row>
    <row r="26" spans="1:33" s="281" customFormat="1" ht="25.15" customHeight="1">
      <c r="A26" s="721" t="s">
        <v>371</v>
      </c>
      <c r="B26" s="722"/>
      <c r="C26" s="722"/>
      <c r="D26" s="244"/>
      <c r="E26" s="1053">
        <v>751</v>
      </c>
      <c r="F26" s="1054"/>
      <c r="G26" s="288"/>
      <c r="H26" s="86"/>
      <c r="I26" s="721" t="s">
        <v>432</v>
      </c>
      <c r="J26" s="722"/>
      <c r="K26" s="722"/>
      <c r="L26" s="436" t="s">
        <v>337</v>
      </c>
      <c r="M26" s="1053">
        <v>521</v>
      </c>
      <c r="N26" s="1054"/>
      <c r="O26" s="104"/>
      <c r="P26" s="86"/>
      <c r="Q26" s="795" t="s">
        <v>391</v>
      </c>
      <c r="R26" s="796"/>
      <c r="S26" s="797" t="s">
        <v>40</v>
      </c>
      <c r="T26" s="798"/>
      <c r="U26" s="1084">
        <v>2547</v>
      </c>
      <c r="V26" s="1085"/>
      <c r="W26" s="302"/>
      <c r="X26" s="123"/>
      <c r="Y26" s="793" t="s">
        <v>458</v>
      </c>
      <c r="Z26" s="794"/>
      <c r="AA26" s="794"/>
      <c r="AB26" s="299"/>
      <c r="AC26" s="1053">
        <v>1130</v>
      </c>
      <c r="AD26" s="1054"/>
      <c r="AE26" s="288"/>
    </row>
    <row r="27" spans="1:33" s="281" customFormat="1" ht="25.15" customHeight="1">
      <c r="A27" s="721" t="s">
        <v>436</v>
      </c>
      <c r="B27" s="722"/>
      <c r="C27" s="722"/>
      <c r="D27" s="244"/>
      <c r="E27" s="1053">
        <v>550</v>
      </c>
      <c r="F27" s="1054"/>
      <c r="G27" s="288"/>
      <c r="H27" s="86"/>
      <c r="I27" s="783" t="s">
        <v>312</v>
      </c>
      <c r="J27" s="784"/>
      <c r="K27" s="784"/>
      <c r="L27" s="436" t="s">
        <v>337</v>
      </c>
      <c r="M27" s="1067">
        <v>496</v>
      </c>
      <c r="N27" s="1057"/>
      <c r="O27" s="104"/>
      <c r="P27" s="86"/>
      <c r="Q27" s="105"/>
      <c r="R27" s="120" t="s">
        <v>70</v>
      </c>
      <c r="S27" s="133" t="s">
        <v>187</v>
      </c>
      <c r="T27" s="1086">
        <v>1565</v>
      </c>
      <c r="U27" s="316" t="s">
        <v>188</v>
      </c>
      <c r="V27" s="1087">
        <v>982</v>
      </c>
      <c r="W27" s="302"/>
      <c r="X27" s="93"/>
      <c r="Y27" s="743" t="s">
        <v>308</v>
      </c>
      <c r="Z27" s="744"/>
      <c r="AA27" s="744"/>
      <c r="AB27" s="334"/>
      <c r="AC27" s="1067">
        <v>1216</v>
      </c>
      <c r="AD27" s="1057"/>
      <c r="AE27" s="295"/>
    </row>
    <row r="28" spans="1:33" s="281" customFormat="1" ht="25.15" customHeight="1">
      <c r="A28" s="721" t="s">
        <v>97</v>
      </c>
      <c r="B28" s="722"/>
      <c r="C28" s="722"/>
      <c r="D28" s="244"/>
      <c r="E28" s="1082">
        <v>549</v>
      </c>
      <c r="F28" s="1066"/>
      <c r="G28" s="295"/>
      <c r="H28" s="86"/>
      <c r="I28" s="778" t="s">
        <v>87</v>
      </c>
      <c r="J28" s="779"/>
      <c r="K28" s="779"/>
      <c r="L28" s="779"/>
      <c r="M28" s="779"/>
      <c r="N28" s="779"/>
      <c r="O28" s="780"/>
      <c r="P28" s="86"/>
      <c r="Q28" s="105"/>
      <c r="R28" s="441" t="s">
        <v>305</v>
      </c>
      <c r="S28" s="311" t="s">
        <v>187</v>
      </c>
      <c r="T28" s="1088">
        <v>1400</v>
      </c>
      <c r="U28" s="109" t="s">
        <v>188</v>
      </c>
      <c r="V28" s="1087">
        <v>1147</v>
      </c>
      <c r="W28" s="320"/>
      <c r="X28" s="93"/>
      <c r="Y28" s="793" t="s">
        <v>480</v>
      </c>
      <c r="Z28" s="794"/>
      <c r="AA28" s="794"/>
      <c r="AB28" s="299"/>
      <c r="AC28" s="1053">
        <v>1660</v>
      </c>
      <c r="AD28" s="1054"/>
      <c r="AE28" s="288"/>
    </row>
    <row r="29" spans="1:33" s="281" customFormat="1" ht="25.15" customHeight="1">
      <c r="A29" s="778" t="s">
        <v>99</v>
      </c>
      <c r="B29" s="779"/>
      <c r="C29" s="779"/>
      <c r="D29" s="779"/>
      <c r="E29" s="779"/>
      <c r="F29" s="779"/>
      <c r="G29" s="780"/>
      <c r="H29" s="86"/>
      <c r="I29" s="763" t="s">
        <v>382</v>
      </c>
      <c r="J29" s="245" t="s">
        <v>186</v>
      </c>
      <c r="K29" s="735" t="s">
        <v>40</v>
      </c>
      <c r="L29" s="736"/>
      <c r="M29" s="1079">
        <v>1117</v>
      </c>
      <c r="N29" s="1070"/>
      <c r="O29" s="92"/>
      <c r="P29" s="86"/>
      <c r="Q29" s="105"/>
      <c r="R29" s="442" t="s">
        <v>307</v>
      </c>
      <c r="S29" s="118" t="s">
        <v>90</v>
      </c>
      <c r="T29" s="1089">
        <v>1564</v>
      </c>
      <c r="U29" s="323" t="s">
        <v>91</v>
      </c>
      <c r="V29" s="1090">
        <v>983</v>
      </c>
      <c r="W29" s="283"/>
      <c r="X29" s="93"/>
      <c r="Y29" s="800" t="s">
        <v>481</v>
      </c>
      <c r="Z29" s="801"/>
      <c r="AA29" s="801"/>
      <c r="AB29" s="334"/>
      <c r="AC29" s="1067">
        <v>910</v>
      </c>
      <c r="AD29" s="1057"/>
      <c r="AE29" s="295"/>
    </row>
    <row r="30" spans="1:33" s="281" customFormat="1" ht="25.15" customHeight="1">
      <c r="A30" s="747" t="s">
        <v>190</v>
      </c>
      <c r="B30" s="117" t="s">
        <v>186</v>
      </c>
      <c r="C30" s="735" t="s">
        <v>40</v>
      </c>
      <c r="D30" s="735"/>
      <c r="E30" s="1091">
        <v>858</v>
      </c>
      <c r="F30" s="1079"/>
      <c r="G30" s="303"/>
      <c r="H30" s="86"/>
      <c r="I30" s="743"/>
      <c r="J30" s="118" t="s">
        <v>15</v>
      </c>
      <c r="K30" s="311" t="s">
        <v>384</v>
      </c>
      <c r="L30" s="1092">
        <v>626</v>
      </c>
      <c r="M30" s="118" t="s">
        <v>385</v>
      </c>
      <c r="N30" s="1093">
        <v>491</v>
      </c>
      <c r="O30" s="283"/>
      <c r="P30" s="86"/>
      <c r="Q30" s="721" t="s">
        <v>419</v>
      </c>
      <c r="R30" s="722"/>
      <c r="S30" s="722"/>
      <c r="T30" s="309"/>
      <c r="U30" s="1053">
        <v>1289</v>
      </c>
      <c r="V30" s="1054"/>
      <c r="W30" s="284"/>
      <c r="X30" s="93"/>
      <c r="Y30" s="803" t="s">
        <v>98</v>
      </c>
      <c r="Z30" s="804"/>
      <c r="AA30" s="804"/>
      <c r="AB30" s="804"/>
      <c r="AC30" s="804"/>
      <c r="AD30" s="804"/>
      <c r="AE30" s="805"/>
    </row>
    <row r="31" spans="1:33" s="281" customFormat="1" ht="25.15" customHeight="1">
      <c r="A31" s="748"/>
      <c r="B31" s="133" t="s">
        <v>10</v>
      </c>
      <c r="C31" s="133" t="s">
        <v>557</v>
      </c>
      <c r="D31" s="1094">
        <v>729</v>
      </c>
      <c r="E31" s="316" t="s">
        <v>558</v>
      </c>
      <c r="F31" s="1076">
        <v>129</v>
      </c>
      <c r="G31" s="302"/>
      <c r="H31" s="248"/>
      <c r="I31" s="806" t="s">
        <v>538</v>
      </c>
      <c r="J31" s="807"/>
      <c r="K31" s="808" t="s">
        <v>298</v>
      </c>
      <c r="L31" s="809"/>
      <c r="M31" s="1053">
        <v>1229</v>
      </c>
      <c r="N31" s="1054"/>
      <c r="O31" s="288"/>
      <c r="P31" s="248"/>
      <c r="Q31" s="814" t="s">
        <v>423</v>
      </c>
      <c r="R31" s="117" t="s">
        <v>70</v>
      </c>
      <c r="S31" s="133" t="s">
        <v>187</v>
      </c>
      <c r="T31" s="1086">
        <v>1350</v>
      </c>
      <c r="U31" s="316" t="s">
        <v>188</v>
      </c>
      <c r="V31" s="1095">
        <v>808</v>
      </c>
      <c r="W31" s="302"/>
      <c r="X31" s="248"/>
      <c r="Y31" s="721" t="s">
        <v>252</v>
      </c>
      <c r="Z31" s="722"/>
      <c r="AA31" s="722"/>
      <c r="AB31" s="299"/>
      <c r="AC31" s="1053">
        <v>1638</v>
      </c>
      <c r="AD31" s="1054"/>
      <c r="AE31" s="288"/>
    </row>
    <row r="32" spans="1:33" s="281" customFormat="1" ht="25.15" customHeight="1">
      <c r="A32" s="748"/>
      <c r="B32" s="107" t="s">
        <v>377</v>
      </c>
      <c r="C32" s="107" t="s">
        <v>378</v>
      </c>
      <c r="D32" s="1096">
        <v>726</v>
      </c>
      <c r="E32" s="124" t="s">
        <v>379</v>
      </c>
      <c r="F32" s="1096">
        <v>132</v>
      </c>
      <c r="G32" s="306"/>
      <c r="H32" s="86"/>
      <c r="I32" s="721" t="s">
        <v>387</v>
      </c>
      <c r="J32" s="722"/>
      <c r="K32" s="722"/>
      <c r="L32" s="291"/>
      <c r="M32" s="1053">
        <v>1299</v>
      </c>
      <c r="N32" s="1054"/>
      <c r="O32" s="288"/>
      <c r="P32" s="86"/>
      <c r="Q32" s="815"/>
      <c r="R32" s="444" t="s">
        <v>305</v>
      </c>
      <c r="S32" s="311" t="s">
        <v>187</v>
      </c>
      <c r="T32" s="1088">
        <v>1081</v>
      </c>
      <c r="U32" s="109" t="s">
        <v>188</v>
      </c>
      <c r="V32" s="1087">
        <v>1077</v>
      </c>
      <c r="W32" s="320"/>
      <c r="X32" s="93"/>
      <c r="Y32" s="743" t="s">
        <v>254</v>
      </c>
      <c r="Z32" s="744"/>
      <c r="AA32" s="744"/>
      <c r="AB32" s="334"/>
      <c r="AC32" s="1067">
        <v>3053</v>
      </c>
      <c r="AD32" s="1057"/>
      <c r="AE32" s="295"/>
    </row>
    <row r="33" spans="1:31" s="281" customFormat="1" ht="25.15" customHeight="1">
      <c r="A33" s="748"/>
      <c r="B33" s="133" t="s">
        <v>298</v>
      </c>
      <c r="C33" s="810" t="s">
        <v>40</v>
      </c>
      <c r="D33" s="810"/>
      <c r="E33" s="1097">
        <v>903</v>
      </c>
      <c r="F33" s="1065"/>
      <c r="G33" s="302"/>
      <c r="H33" s="86"/>
      <c r="I33" s="813" t="s">
        <v>263</v>
      </c>
      <c r="J33" s="808"/>
      <c r="K33" s="808"/>
      <c r="L33" s="291"/>
      <c r="M33" s="1053">
        <v>836</v>
      </c>
      <c r="N33" s="1054"/>
      <c r="O33" s="288"/>
      <c r="P33" s="86"/>
      <c r="Q33" s="763" t="s">
        <v>425</v>
      </c>
      <c r="R33" s="764"/>
      <c r="S33" s="764"/>
      <c r="T33" s="335"/>
      <c r="U33" s="1073">
        <v>1113</v>
      </c>
      <c r="V33" s="1074"/>
      <c r="W33" s="100"/>
      <c r="X33" s="93"/>
      <c r="Y33" s="721" t="s">
        <v>104</v>
      </c>
      <c r="Z33" s="722"/>
      <c r="AA33" s="722"/>
      <c r="AB33" s="445" t="s">
        <v>154</v>
      </c>
      <c r="AC33" s="1053">
        <v>1418</v>
      </c>
      <c r="AD33" s="1054"/>
      <c r="AE33" s="288"/>
    </row>
    <row r="34" spans="1:31" s="281" customFormat="1" ht="25.15" customHeight="1">
      <c r="A34" s="748"/>
      <c r="B34" s="120" t="s">
        <v>10</v>
      </c>
      <c r="C34" s="120" t="s">
        <v>418</v>
      </c>
      <c r="D34" s="1076">
        <v>718</v>
      </c>
      <c r="E34" s="121" t="s">
        <v>378</v>
      </c>
      <c r="F34" s="1076">
        <v>185</v>
      </c>
      <c r="G34" s="306"/>
      <c r="H34" s="86"/>
      <c r="I34" s="813" t="s">
        <v>439</v>
      </c>
      <c r="J34" s="808"/>
      <c r="K34" s="808"/>
      <c r="L34" s="291"/>
      <c r="M34" s="1053">
        <v>1078</v>
      </c>
      <c r="N34" s="1054"/>
      <c r="O34" s="288"/>
      <c r="P34" s="86"/>
      <c r="Q34" s="721" t="s">
        <v>428</v>
      </c>
      <c r="R34" s="722"/>
      <c r="S34" s="722"/>
      <c r="T34" s="309"/>
      <c r="U34" s="1053">
        <v>1744</v>
      </c>
      <c r="V34" s="1054"/>
      <c r="W34" s="284"/>
      <c r="X34" s="93"/>
      <c r="Y34" s="721" t="s">
        <v>106</v>
      </c>
      <c r="Z34" s="722"/>
      <c r="AA34" s="722"/>
      <c r="AB34" s="445" t="s">
        <v>154</v>
      </c>
      <c r="AC34" s="1053">
        <v>1574</v>
      </c>
      <c r="AD34" s="1054"/>
      <c r="AE34" s="288"/>
    </row>
    <row r="35" spans="1:31" s="281" customFormat="1" ht="25.15" customHeight="1">
      <c r="A35" s="748"/>
      <c r="B35" s="107" t="s">
        <v>377</v>
      </c>
      <c r="C35" s="107" t="s">
        <v>380</v>
      </c>
      <c r="D35" s="1096">
        <v>837</v>
      </c>
      <c r="E35" s="124" t="s">
        <v>381</v>
      </c>
      <c r="F35" s="1098">
        <v>66</v>
      </c>
      <c r="G35" s="306"/>
      <c r="H35" s="86"/>
      <c r="I35" s="721" t="s">
        <v>317</v>
      </c>
      <c r="J35" s="722"/>
      <c r="K35" s="722"/>
      <c r="L35" s="291"/>
      <c r="M35" s="1053">
        <v>1051</v>
      </c>
      <c r="N35" s="1054"/>
      <c r="O35" s="288"/>
      <c r="P35" s="86"/>
      <c r="Q35" s="721" t="s">
        <v>482</v>
      </c>
      <c r="R35" s="722"/>
      <c r="S35" s="722"/>
      <c r="T35" s="338"/>
      <c r="U35" s="1053">
        <v>1280</v>
      </c>
      <c r="V35" s="1054"/>
      <c r="W35" s="104"/>
      <c r="X35" s="93"/>
      <c r="Y35" s="721" t="s">
        <v>483</v>
      </c>
      <c r="Z35" s="722"/>
      <c r="AA35" s="722"/>
      <c r="AB35" s="445" t="s">
        <v>154</v>
      </c>
      <c r="AC35" s="1053">
        <v>2291</v>
      </c>
      <c r="AD35" s="1054"/>
      <c r="AE35" s="288"/>
    </row>
    <row r="36" spans="1:31" s="281" customFormat="1" ht="25.15" customHeight="1">
      <c r="A36" s="748"/>
      <c r="B36" s="818" t="s">
        <v>189</v>
      </c>
      <c r="C36" s="818"/>
      <c r="D36" s="818"/>
      <c r="E36" s="1099">
        <v>816</v>
      </c>
      <c r="F36" s="1053"/>
      <c r="G36" s="295"/>
      <c r="H36" s="86"/>
      <c r="I36" s="765" t="s">
        <v>390</v>
      </c>
      <c r="J36" s="766"/>
      <c r="K36" s="766"/>
      <c r="L36" s="436" t="s">
        <v>337</v>
      </c>
      <c r="M36" s="1053">
        <v>644</v>
      </c>
      <c r="N36" s="1054"/>
      <c r="O36" s="288"/>
      <c r="P36" s="86"/>
      <c r="Q36" s="721" t="s">
        <v>105</v>
      </c>
      <c r="R36" s="722"/>
      <c r="S36" s="722"/>
      <c r="T36" s="338"/>
      <c r="U36" s="1053">
        <v>967</v>
      </c>
      <c r="V36" s="1054"/>
      <c r="W36" s="104"/>
      <c r="X36" s="93"/>
      <c r="Y36" s="767" t="s">
        <v>109</v>
      </c>
      <c r="Z36" s="768"/>
      <c r="AA36" s="133">
        <v>1</v>
      </c>
      <c r="AB36" s="446" t="s">
        <v>154</v>
      </c>
      <c r="AC36" s="1065">
        <v>1760</v>
      </c>
      <c r="AD36" s="1066"/>
      <c r="AE36" s="302"/>
    </row>
    <row r="37" spans="1:31" s="281" customFormat="1" ht="25.15" customHeight="1">
      <c r="A37" s="748"/>
      <c r="B37" s="307" t="s">
        <v>191</v>
      </c>
      <c r="C37" s="810" t="s">
        <v>40</v>
      </c>
      <c r="D37" s="810"/>
      <c r="E37" s="1097">
        <v>680</v>
      </c>
      <c r="F37" s="1065"/>
      <c r="G37" s="302"/>
      <c r="H37" s="86"/>
      <c r="I37" s="783" t="s">
        <v>315</v>
      </c>
      <c r="J37" s="784"/>
      <c r="K37" s="784"/>
      <c r="L37" s="436" t="s">
        <v>337</v>
      </c>
      <c r="M37" s="1053">
        <v>770</v>
      </c>
      <c r="N37" s="1054"/>
      <c r="O37" s="288"/>
      <c r="P37" s="86"/>
      <c r="Q37" s="816" t="s">
        <v>108</v>
      </c>
      <c r="R37" s="817"/>
      <c r="S37" s="817"/>
      <c r="T37" s="338"/>
      <c r="U37" s="1067">
        <v>1866</v>
      </c>
      <c r="V37" s="1057"/>
      <c r="W37" s="104"/>
      <c r="X37" s="93"/>
      <c r="Y37" s="767"/>
      <c r="Z37" s="768"/>
      <c r="AA37" s="118">
        <v>2</v>
      </c>
      <c r="AB37" s="447" t="s">
        <v>154</v>
      </c>
      <c r="AC37" s="1077">
        <v>1350</v>
      </c>
      <c r="AD37" s="1078"/>
      <c r="AE37" s="283"/>
    </row>
    <row r="38" spans="1:31" s="281" customFormat="1" ht="25.15" customHeight="1">
      <c r="A38" s="748"/>
      <c r="B38" s="133" t="s">
        <v>10</v>
      </c>
      <c r="C38" s="133" t="s">
        <v>557</v>
      </c>
      <c r="D38" s="1094">
        <v>570</v>
      </c>
      <c r="E38" s="316" t="s">
        <v>558</v>
      </c>
      <c r="F38" s="1076">
        <v>110</v>
      </c>
      <c r="G38" s="302"/>
      <c r="H38" s="86"/>
      <c r="I38" s="721" t="s">
        <v>316</v>
      </c>
      <c r="J38" s="722"/>
      <c r="K38" s="722"/>
      <c r="L38" s="436" t="s">
        <v>337</v>
      </c>
      <c r="M38" s="1053">
        <v>947</v>
      </c>
      <c r="N38" s="1054"/>
      <c r="O38" s="288"/>
      <c r="P38" s="86"/>
      <c r="Q38" s="800" t="s">
        <v>111</v>
      </c>
      <c r="R38" s="801"/>
      <c r="S38" s="801"/>
      <c r="T38" s="309"/>
      <c r="U38" s="1053">
        <v>1534</v>
      </c>
      <c r="V38" s="1054"/>
      <c r="W38" s="104"/>
      <c r="X38" s="93"/>
      <c r="Y38" s="721" t="s">
        <v>403</v>
      </c>
      <c r="Z38" s="722"/>
      <c r="AA38" s="722"/>
      <c r="AB38" s="445" t="s">
        <v>154</v>
      </c>
      <c r="AC38" s="1053">
        <v>1737</v>
      </c>
      <c r="AD38" s="1054"/>
      <c r="AE38" s="288"/>
    </row>
    <row r="39" spans="1:31" s="281" customFormat="1" ht="25.15" customHeight="1">
      <c r="A39" s="748"/>
      <c r="B39" s="107" t="s">
        <v>377</v>
      </c>
      <c r="C39" s="107" t="s">
        <v>378</v>
      </c>
      <c r="D39" s="1096">
        <v>614</v>
      </c>
      <c r="E39" s="124" t="s">
        <v>379</v>
      </c>
      <c r="F39" s="1096">
        <v>66</v>
      </c>
      <c r="G39" s="306"/>
      <c r="H39" s="86"/>
      <c r="I39" s="816" t="s">
        <v>484</v>
      </c>
      <c r="J39" s="817"/>
      <c r="K39" s="817"/>
      <c r="L39" s="436" t="s">
        <v>337</v>
      </c>
      <c r="M39" s="1053">
        <v>2434</v>
      </c>
      <c r="N39" s="1054"/>
      <c r="O39" s="288"/>
      <c r="P39" s="86"/>
      <c r="Q39" s="793" t="s">
        <v>113</v>
      </c>
      <c r="R39" s="794"/>
      <c r="S39" s="794"/>
      <c r="T39" s="309"/>
      <c r="U39" s="1053">
        <v>1405</v>
      </c>
      <c r="V39" s="1054"/>
      <c r="W39" s="104"/>
      <c r="X39" s="93"/>
      <c r="Y39" s="721" t="s">
        <v>405</v>
      </c>
      <c r="Z39" s="722"/>
      <c r="AA39" s="722"/>
      <c r="AB39" s="445" t="s">
        <v>154</v>
      </c>
      <c r="AC39" s="1053">
        <v>2155</v>
      </c>
      <c r="AD39" s="1054"/>
      <c r="AE39" s="288"/>
    </row>
    <row r="40" spans="1:31" s="281" customFormat="1" ht="25.15" customHeight="1">
      <c r="A40" s="748"/>
      <c r="B40" s="818" t="s">
        <v>197</v>
      </c>
      <c r="C40" s="818"/>
      <c r="D40" s="818"/>
      <c r="E40" s="1091">
        <v>791</v>
      </c>
      <c r="F40" s="1079"/>
      <c r="G40" s="295"/>
      <c r="H40" s="86"/>
      <c r="I40" s="803" t="s">
        <v>392</v>
      </c>
      <c r="J40" s="804"/>
      <c r="K40" s="804"/>
      <c r="L40" s="804"/>
      <c r="M40" s="804"/>
      <c r="N40" s="804"/>
      <c r="O40" s="805"/>
      <c r="P40" s="86"/>
      <c r="Q40" s="730" t="s">
        <v>313</v>
      </c>
      <c r="R40" s="731"/>
      <c r="S40" s="731"/>
      <c r="T40" s="338"/>
      <c r="U40" s="1067">
        <v>1276</v>
      </c>
      <c r="V40" s="1057"/>
      <c r="W40" s="104"/>
      <c r="X40" s="93"/>
      <c r="Y40" s="721" t="s">
        <v>485</v>
      </c>
      <c r="Z40" s="722"/>
      <c r="AA40" s="722"/>
      <c r="AB40" s="445" t="s">
        <v>154</v>
      </c>
      <c r="AC40" s="1053">
        <v>3124</v>
      </c>
      <c r="AD40" s="1054"/>
      <c r="AE40" s="288"/>
    </row>
    <row r="41" spans="1:31" s="281" customFormat="1" ht="25.15" customHeight="1">
      <c r="A41" s="749"/>
      <c r="B41" s="818" t="s">
        <v>443</v>
      </c>
      <c r="C41" s="818"/>
      <c r="D41" s="818"/>
      <c r="E41" s="1091">
        <v>744</v>
      </c>
      <c r="F41" s="1079"/>
      <c r="G41" s="295"/>
      <c r="H41" s="86"/>
      <c r="I41" s="721" t="s">
        <v>559</v>
      </c>
      <c r="J41" s="722"/>
      <c r="K41" s="722"/>
      <c r="L41" s="298"/>
      <c r="M41" s="1053">
        <v>849</v>
      </c>
      <c r="N41" s="1054"/>
      <c r="O41" s="284"/>
      <c r="P41" s="86"/>
      <c r="Q41" s="721" t="s">
        <v>383</v>
      </c>
      <c r="R41" s="722"/>
      <c r="S41" s="722"/>
      <c r="T41" s="309"/>
      <c r="U41" s="1053">
        <v>1646</v>
      </c>
      <c r="V41" s="1054"/>
      <c r="W41" s="284"/>
      <c r="X41" s="90"/>
      <c r="Y41" s="820" t="s">
        <v>386</v>
      </c>
      <c r="Z41" s="821"/>
      <c r="AA41" s="821"/>
      <c r="AB41" s="445" t="s">
        <v>154</v>
      </c>
      <c r="AC41" s="1053">
        <v>1563</v>
      </c>
      <c r="AD41" s="1054"/>
      <c r="AE41" s="288"/>
    </row>
    <row r="42" spans="1:31" s="281" customFormat="1" ht="25.15" customHeight="1">
      <c r="A42" s="778" t="s">
        <v>112</v>
      </c>
      <c r="B42" s="779"/>
      <c r="C42" s="779"/>
      <c r="D42" s="779"/>
      <c r="E42" s="779"/>
      <c r="F42" s="779"/>
      <c r="G42" s="780"/>
      <c r="H42" s="330"/>
      <c r="I42" s="710" t="s">
        <v>110</v>
      </c>
      <c r="J42" s="711"/>
      <c r="K42" s="711"/>
      <c r="L42" s="711"/>
      <c r="M42" s="711"/>
      <c r="N42" s="711"/>
      <c r="O42" s="712"/>
      <c r="P42" s="330"/>
      <c r="Q42" s="721" t="s">
        <v>434</v>
      </c>
      <c r="R42" s="722"/>
      <c r="S42" s="722"/>
      <c r="T42" s="309"/>
      <c r="U42" s="1053">
        <v>1416</v>
      </c>
      <c r="V42" s="1054"/>
      <c r="W42" s="284"/>
      <c r="X42" s="93"/>
      <c r="Y42" s="820" t="s">
        <v>409</v>
      </c>
      <c r="Z42" s="821"/>
      <c r="AA42" s="821"/>
      <c r="AB42" s="445" t="s">
        <v>154</v>
      </c>
      <c r="AC42" s="1053">
        <v>2016</v>
      </c>
      <c r="AD42" s="1054"/>
      <c r="AE42" s="288"/>
    </row>
    <row r="43" spans="1:31" s="281" customFormat="1" ht="25.15" customHeight="1">
      <c r="A43" s="820" t="s">
        <v>192</v>
      </c>
      <c r="B43" s="821"/>
      <c r="C43" s="821"/>
      <c r="D43" s="244"/>
      <c r="E43" s="1073">
        <v>809</v>
      </c>
      <c r="F43" s="1074"/>
      <c r="G43" s="100"/>
      <c r="H43" s="86"/>
      <c r="I43" s="763" t="s">
        <v>264</v>
      </c>
      <c r="J43" s="764"/>
      <c r="K43" s="764"/>
      <c r="L43" s="326"/>
      <c r="M43" s="1082">
        <v>1323</v>
      </c>
      <c r="N43" s="1083"/>
      <c r="O43" s="98"/>
      <c r="P43" s="86"/>
      <c r="Q43" s="721" t="s">
        <v>435</v>
      </c>
      <c r="R43" s="722"/>
      <c r="S43" s="722"/>
      <c r="T43" s="309"/>
      <c r="U43" s="1053">
        <v>2293</v>
      </c>
      <c r="V43" s="1054"/>
      <c r="W43" s="284"/>
      <c r="X43" s="93"/>
      <c r="Y43" s="820" t="s">
        <v>486</v>
      </c>
      <c r="Z43" s="821"/>
      <c r="AA43" s="821"/>
      <c r="AB43" s="445" t="s">
        <v>154</v>
      </c>
      <c r="AC43" s="1053">
        <v>1666</v>
      </c>
      <c r="AD43" s="1054"/>
      <c r="AE43" s="288"/>
    </row>
    <row r="44" spans="1:31" s="281" customFormat="1" ht="25.15" customHeight="1">
      <c r="A44" s="721" t="s">
        <v>193</v>
      </c>
      <c r="B44" s="722"/>
      <c r="C44" s="722"/>
      <c r="D44" s="244"/>
      <c r="E44" s="1053">
        <v>914</v>
      </c>
      <c r="F44" s="1054"/>
      <c r="G44" s="284"/>
      <c r="H44" s="86"/>
      <c r="I44" s="721" t="s">
        <v>395</v>
      </c>
      <c r="J44" s="722"/>
      <c r="K44" s="722"/>
      <c r="L44" s="291"/>
      <c r="M44" s="1053">
        <v>1177</v>
      </c>
      <c r="N44" s="1054"/>
      <c r="O44" s="284"/>
      <c r="P44" s="86"/>
      <c r="Q44" s="721" t="s">
        <v>487</v>
      </c>
      <c r="R44" s="722"/>
      <c r="S44" s="722"/>
      <c r="T44" s="309"/>
      <c r="U44" s="1053">
        <v>1416</v>
      </c>
      <c r="V44" s="1054"/>
      <c r="W44" s="284"/>
      <c r="X44" s="93"/>
      <c r="Y44" s="721" t="s">
        <v>388</v>
      </c>
      <c r="Z44" s="722"/>
      <c r="AA44" s="722"/>
      <c r="AB44" s="445" t="s">
        <v>154</v>
      </c>
      <c r="AC44" s="1053">
        <v>1163</v>
      </c>
      <c r="AD44" s="1054"/>
      <c r="AE44" s="288"/>
    </row>
    <row r="45" spans="1:31" s="281" customFormat="1" ht="25.15" customHeight="1">
      <c r="A45" s="763" t="s">
        <v>116</v>
      </c>
      <c r="B45" s="271"/>
      <c r="C45" s="822" t="s">
        <v>40</v>
      </c>
      <c r="D45" s="823"/>
      <c r="E45" s="1073">
        <v>1292</v>
      </c>
      <c r="F45" s="1074"/>
      <c r="G45" s="100"/>
      <c r="H45" s="86"/>
      <c r="I45" s="721" t="s">
        <v>117</v>
      </c>
      <c r="J45" s="722"/>
      <c r="K45" s="722"/>
      <c r="L45" s="291"/>
      <c r="M45" s="1053">
        <v>1316</v>
      </c>
      <c r="N45" s="1054"/>
      <c r="O45" s="284"/>
      <c r="P45" s="86"/>
      <c r="Q45" s="721" t="s">
        <v>488</v>
      </c>
      <c r="R45" s="722"/>
      <c r="S45" s="722"/>
      <c r="T45" s="309"/>
      <c r="U45" s="1053">
        <v>1105</v>
      </c>
      <c r="V45" s="1054"/>
      <c r="W45" s="284"/>
      <c r="X45" s="123"/>
      <c r="Y45" s="763" t="s">
        <v>415</v>
      </c>
      <c r="Z45" s="764"/>
      <c r="AA45" s="117">
        <v>1</v>
      </c>
      <c r="AB45" s="448" t="s">
        <v>154</v>
      </c>
      <c r="AC45" s="1079">
        <v>1016</v>
      </c>
      <c r="AD45" s="1070"/>
      <c r="AE45" s="303"/>
    </row>
    <row r="46" spans="1:31" s="281" customFormat="1" ht="25.15" customHeight="1">
      <c r="A46" s="767"/>
      <c r="B46" s="120" t="s">
        <v>447</v>
      </c>
      <c r="C46" s="269" t="s">
        <v>375</v>
      </c>
      <c r="D46" s="1100">
        <v>764</v>
      </c>
      <c r="E46" s="269" t="s">
        <v>376</v>
      </c>
      <c r="F46" s="1076">
        <v>528</v>
      </c>
      <c r="G46" s="91"/>
      <c r="H46" s="86"/>
      <c r="I46" s="721" t="s">
        <v>119</v>
      </c>
      <c r="J46" s="722"/>
      <c r="K46" s="722"/>
      <c r="L46" s="291"/>
      <c r="M46" s="1053">
        <v>1048</v>
      </c>
      <c r="N46" s="1054"/>
      <c r="O46" s="284"/>
      <c r="P46" s="86"/>
      <c r="Q46" s="721" t="s">
        <v>128</v>
      </c>
      <c r="R46" s="722"/>
      <c r="S46" s="722"/>
      <c r="T46" s="309"/>
      <c r="U46" s="1053">
        <v>1978</v>
      </c>
      <c r="V46" s="1054"/>
      <c r="W46" s="284"/>
      <c r="X46" s="93"/>
      <c r="Y46" s="743"/>
      <c r="Z46" s="744"/>
      <c r="AA46" s="107">
        <v>2</v>
      </c>
      <c r="AB46" s="450" t="s">
        <v>154</v>
      </c>
      <c r="AC46" s="1055">
        <v>1103</v>
      </c>
      <c r="AD46" s="1056"/>
      <c r="AE46" s="306"/>
    </row>
    <row r="47" spans="1:31" s="281" customFormat="1" ht="25.15" customHeight="1">
      <c r="A47" s="743"/>
      <c r="B47" s="113" t="s">
        <v>353</v>
      </c>
      <c r="C47" s="269" t="s">
        <v>408</v>
      </c>
      <c r="D47" s="1100">
        <v>641</v>
      </c>
      <c r="E47" s="269" t="s">
        <v>449</v>
      </c>
      <c r="F47" s="1096">
        <v>651</v>
      </c>
      <c r="G47" s="91"/>
      <c r="H47" s="86"/>
      <c r="I47" s="721" t="s">
        <v>122</v>
      </c>
      <c r="J47" s="722"/>
      <c r="K47" s="722"/>
      <c r="L47" s="291"/>
      <c r="M47" s="1053">
        <v>1244</v>
      </c>
      <c r="N47" s="1054"/>
      <c r="O47" s="284"/>
      <c r="P47" s="86"/>
      <c r="Q47" s="721" t="s">
        <v>539</v>
      </c>
      <c r="R47" s="722"/>
      <c r="S47" s="722"/>
      <c r="T47" s="309"/>
      <c r="U47" s="1053">
        <v>3246</v>
      </c>
      <c r="V47" s="1054"/>
      <c r="W47" s="284"/>
      <c r="X47" s="93"/>
      <c r="Y47" s="721" t="s">
        <v>489</v>
      </c>
      <c r="Z47" s="722"/>
      <c r="AA47" s="722"/>
      <c r="AB47" s="450" t="s">
        <v>154</v>
      </c>
      <c r="AC47" s="1053">
        <v>1244</v>
      </c>
      <c r="AD47" s="1054"/>
      <c r="AE47" s="295"/>
    </row>
    <row r="48" spans="1:31" s="281" customFormat="1" ht="25.15" customHeight="1">
      <c r="A48" s="721" t="s">
        <v>194</v>
      </c>
      <c r="B48" s="722"/>
      <c r="C48" s="722"/>
      <c r="D48" s="244"/>
      <c r="E48" s="1053">
        <v>917</v>
      </c>
      <c r="F48" s="1054"/>
      <c r="G48" s="284"/>
      <c r="H48" s="86"/>
      <c r="I48" s="721" t="s">
        <v>124</v>
      </c>
      <c r="J48" s="722"/>
      <c r="K48" s="722"/>
      <c r="L48" s="291"/>
      <c r="M48" s="1053">
        <v>1029</v>
      </c>
      <c r="N48" s="1054"/>
      <c r="O48" s="284"/>
      <c r="P48" s="86"/>
      <c r="Q48" s="824" t="s">
        <v>438</v>
      </c>
      <c r="R48" s="825"/>
      <c r="S48" s="285">
        <v>1</v>
      </c>
      <c r="T48" s="286"/>
      <c r="U48" s="1073">
        <v>1965</v>
      </c>
      <c r="V48" s="1074"/>
      <c r="W48" s="297"/>
      <c r="X48" s="93"/>
      <c r="Y48" s="803" t="s">
        <v>257</v>
      </c>
      <c r="Z48" s="804"/>
      <c r="AA48" s="804"/>
      <c r="AB48" s="804"/>
      <c r="AC48" s="804"/>
      <c r="AD48" s="804"/>
      <c r="AE48" s="805"/>
    </row>
    <row r="49" spans="1:31" s="281" customFormat="1" ht="25.15" customHeight="1">
      <c r="A49" s="763" t="s">
        <v>121</v>
      </c>
      <c r="B49" s="271"/>
      <c r="C49" s="822" t="s">
        <v>40</v>
      </c>
      <c r="D49" s="823"/>
      <c r="E49" s="1073">
        <v>1275</v>
      </c>
      <c r="F49" s="1074"/>
      <c r="G49" s="100"/>
      <c r="H49" s="86"/>
      <c r="I49" s="721" t="s">
        <v>127</v>
      </c>
      <c r="J49" s="722"/>
      <c r="K49" s="722"/>
      <c r="L49" s="291"/>
      <c r="M49" s="1053">
        <v>1836</v>
      </c>
      <c r="N49" s="1054"/>
      <c r="O49" s="284"/>
      <c r="P49" s="86"/>
      <c r="Q49" s="826"/>
      <c r="R49" s="827"/>
      <c r="S49" s="107">
        <v>2</v>
      </c>
      <c r="T49" s="305"/>
      <c r="U49" s="1055">
        <v>1198</v>
      </c>
      <c r="V49" s="1056"/>
      <c r="W49" s="306"/>
      <c r="X49" s="93"/>
      <c r="Y49" s="721" t="s">
        <v>137</v>
      </c>
      <c r="Z49" s="722"/>
      <c r="AA49" s="722"/>
      <c r="AB49" s="445" t="s">
        <v>154</v>
      </c>
      <c r="AC49" s="1053">
        <v>446</v>
      </c>
      <c r="AD49" s="1054"/>
      <c r="AE49" s="288"/>
    </row>
    <row r="50" spans="1:31" s="281" customFormat="1" ht="25.15" customHeight="1">
      <c r="A50" s="743"/>
      <c r="B50" s="107" t="s">
        <v>10</v>
      </c>
      <c r="C50" s="371" t="s">
        <v>451</v>
      </c>
      <c r="D50" s="1101">
        <v>527</v>
      </c>
      <c r="E50" s="124" t="s">
        <v>367</v>
      </c>
      <c r="F50" s="1096">
        <v>748</v>
      </c>
      <c r="G50" s="373"/>
      <c r="H50" s="86"/>
      <c r="I50" s="721" t="s">
        <v>445</v>
      </c>
      <c r="J50" s="722"/>
      <c r="K50" s="722"/>
      <c r="L50" s="292"/>
      <c r="M50" s="1053">
        <v>1251</v>
      </c>
      <c r="N50" s="1054"/>
      <c r="O50" s="284"/>
      <c r="P50" s="86"/>
      <c r="Q50" s="721" t="s">
        <v>440</v>
      </c>
      <c r="R50" s="722"/>
      <c r="S50" s="722"/>
      <c r="T50" s="309"/>
      <c r="U50" s="1053">
        <v>2286</v>
      </c>
      <c r="V50" s="1054"/>
      <c r="W50" s="284"/>
      <c r="X50" s="123"/>
      <c r="Y50" s="803" t="s">
        <v>145</v>
      </c>
      <c r="Z50" s="804"/>
      <c r="AA50" s="804"/>
      <c r="AB50" s="804"/>
      <c r="AC50" s="804"/>
      <c r="AD50" s="804"/>
      <c r="AE50" s="805"/>
    </row>
    <row r="51" spans="1:31" s="281" customFormat="1" ht="25.15" customHeight="1">
      <c r="A51" s="721" t="s">
        <v>195</v>
      </c>
      <c r="B51" s="722"/>
      <c r="C51" s="722"/>
      <c r="D51" s="244"/>
      <c r="E51" s="1053">
        <v>1037</v>
      </c>
      <c r="F51" s="1054"/>
      <c r="G51" s="284"/>
      <c r="H51" s="86"/>
      <c r="I51" s="721" t="s">
        <v>490</v>
      </c>
      <c r="J51" s="722"/>
      <c r="K51" s="722"/>
      <c r="L51" s="311"/>
      <c r="M51" s="1053">
        <v>1114</v>
      </c>
      <c r="N51" s="1054"/>
      <c r="O51" s="98"/>
      <c r="P51" s="86"/>
      <c r="Q51" s="721" t="s">
        <v>491</v>
      </c>
      <c r="R51" s="722"/>
      <c r="S51" s="722"/>
      <c r="T51" s="309"/>
      <c r="U51" s="1053">
        <v>1178</v>
      </c>
      <c r="V51" s="1054"/>
      <c r="W51" s="284"/>
      <c r="X51" s="93"/>
      <c r="Y51" s="763" t="s">
        <v>148</v>
      </c>
      <c r="Z51" s="764"/>
      <c r="AA51" s="764"/>
      <c r="AB51" s="296"/>
      <c r="AC51" s="1073">
        <v>904</v>
      </c>
      <c r="AD51" s="1074"/>
      <c r="AE51" s="297"/>
    </row>
    <row r="52" spans="1:31" s="281" customFormat="1" ht="25.15" customHeight="1">
      <c r="A52" s="721" t="s">
        <v>126</v>
      </c>
      <c r="B52" s="722"/>
      <c r="C52" s="722"/>
      <c r="D52" s="244"/>
      <c r="E52" s="1053">
        <v>1372</v>
      </c>
      <c r="F52" s="1054"/>
      <c r="G52" s="284"/>
      <c r="H52" s="86"/>
      <c r="I52" s="721" t="s">
        <v>446</v>
      </c>
      <c r="J52" s="722"/>
      <c r="K52" s="722"/>
      <c r="L52" s="291"/>
      <c r="M52" s="1053">
        <v>1056</v>
      </c>
      <c r="N52" s="1054"/>
      <c r="O52" s="284"/>
      <c r="P52" s="86"/>
      <c r="Q52" s="763" t="s">
        <v>141</v>
      </c>
      <c r="R52" s="764"/>
      <c r="S52" s="285">
        <v>1</v>
      </c>
      <c r="T52" s="286"/>
      <c r="U52" s="1073">
        <v>2270</v>
      </c>
      <c r="V52" s="1074"/>
      <c r="W52" s="297"/>
      <c r="X52" s="93"/>
      <c r="Y52" s="763" t="s">
        <v>260</v>
      </c>
      <c r="Z52" s="773"/>
      <c r="AA52" s="773"/>
      <c r="AB52" s="272"/>
      <c r="AC52" s="1073">
        <v>754</v>
      </c>
      <c r="AD52" s="1074"/>
      <c r="AE52" s="297"/>
    </row>
    <row r="53" spans="1:31" s="281" customFormat="1" ht="25.15" customHeight="1">
      <c r="A53" s="721" t="s">
        <v>196</v>
      </c>
      <c r="B53" s="722"/>
      <c r="C53" s="722"/>
      <c r="D53" s="244"/>
      <c r="E53" s="1053">
        <v>1034</v>
      </c>
      <c r="F53" s="1054"/>
      <c r="G53" s="284"/>
      <c r="H53" s="86"/>
      <c r="I53" s="771" t="s">
        <v>138</v>
      </c>
      <c r="J53" s="772"/>
      <c r="K53" s="772"/>
      <c r="L53" s="291"/>
      <c r="M53" s="1053">
        <v>1124</v>
      </c>
      <c r="N53" s="1054"/>
      <c r="O53" s="284"/>
      <c r="P53" s="86"/>
      <c r="Q53" s="743"/>
      <c r="R53" s="744"/>
      <c r="S53" s="107">
        <v>2</v>
      </c>
      <c r="T53" s="305"/>
      <c r="U53" s="1055">
        <v>1410</v>
      </c>
      <c r="V53" s="1056"/>
      <c r="W53" s="306"/>
      <c r="X53" s="93"/>
      <c r="Y53" s="771" t="s">
        <v>318</v>
      </c>
      <c r="Z53" s="772"/>
      <c r="AA53" s="772"/>
      <c r="AB53" s="272"/>
      <c r="AC53" s="1053">
        <v>801</v>
      </c>
      <c r="AD53" s="1054"/>
      <c r="AE53" s="297"/>
    </row>
    <row r="54" spans="1:31" s="281" customFormat="1" ht="25.15" customHeight="1">
      <c r="A54" s="721" t="s">
        <v>132</v>
      </c>
      <c r="B54" s="722"/>
      <c r="C54" s="722"/>
      <c r="D54" s="244"/>
      <c r="E54" s="1065">
        <v>1425</v>
      </c>
      <c r="F54" s="1066"/>
      <c r="G54" s="96"/>
      <c r="H54" s="86"/>
      <c r="I54" s="767" t="s">
        <v>388</v>
      </c>
      <c r="J54" s="768"/>
      <c r="K54" s="768"/>
      <c r="L54" s="291"/>
      <c r="M54" s="1053">
        <v>1334</v>
      </c>
      <c r="N54" s="1054"/>
      <c r="O54" s="284"/>
      <c r="P54" s="86"/>
      <c r="Q54" s="721" t="s">
        <v>441</v>
      </c>
      <c r="R54" s="722"/>
      <c r="S54" s="722"/>
      <c r="T54" s="309"/>
      <c r="U54" s="1053">
        <v>2053</v>
      </c>
      <c r="V54" s="1054"/>
      <c r="W54" s="284"/>
      <c r="X54" s="93"/>
      <c r="Y54" s="721" t="s">
        <v>430</v>
      </c>
      <c r="Z54" s="828"/>
      <c r="AA54" s="828"/>
      <c r="AB54" s="312"/>
      <c r="AC54" s="1053">
        <v>880</v>
      </c>
      <c r="AD54" s="1054"/>
      <c r="AE54" s="288"/>
    </row>
    <row r="55" spans="1:31" s="281" customFormat="1" ht="25.15" customHeight="1">
      <c r="A55" s="778" t="s">
        <v>250</v>
      </c>
      <c r="B55" s="779"/>
      <c r="C55" s="779"/>
      <c r="D55" s="779"/>
      <c r="E55" s="779"/>
      <c r="F55" s="779"/>
      <c r="G55" s="780"/>
      <c r="H55" s="86"/>
      <c r="I55" s="721" t="s">
        <v>448</v>
      </c>
      <c r="J55" s="722"/>
      <c r="K55" s="722"/>
      <c r="L55" s="291"/>
      <c r="M55" s="1053">
        <v>1089</v>
      </c>
      <c r="N55" s="1054"/>
      <c r="O55" s="284"/>
      <c r="P55" s="86"/>
      <c r="Q55" s="721" t="s">
        <v>492</v>
      </c>
      <c r="R55" s="722"/>
      <c r="S55" s="722"/>
      <c r="T55" s="309"/>
      <c r="U55" s="1053">
        <v>1067</v>
      </c>
      <c r="V55" s="1054"/>
      <c r="W55" s="284"/>
      <c r="X55" s="93"/>
      <c r="Y55" s="721" t="s">
        <v>493</v>
      </c>
      <c r="Z55" s="722"/>
      <c r="AA55" s="722"/>
      <c r="AB55" s="312"/>
      <c r="AC55" s="1053">
        <v>751</v>
      </c>
      <c r="AD55" s="1054"/>
      <c r="AE55" s="288"/>
    </row>
    <row r="56" spans="1:31" s="281" customFormat="1" ht="25.15" customHeight="1" thickBot="1">
      <c r="A56" s="763" t="s">
        <v>251</v>
      </c>
      <c r="B56" s="764"/>
      <c r="C56" s="735" t="s">
        <v>40</v>
      </c>
      <c r="D56" s="736"/>
      <c r="E56" s="1079">
        <v>766</v>
      </c>
      <c r="F56" s="1070"/>
      <c r="G56" s="92"/>
      <c r="H56" s="86"/>
      <c r="I56" s="721" t="s">
        <v>494</v>
      </c>
      <c r="J56" s="722"/>
      <c r="K56" s="722"/>
      <c r="L56" s="291"/>
      <c r="M56" s="1053">
        <v>1047</v>
      </c>
      <c r="N56" s="1054"/>
      <c r="O56" s="284"/>
      <c r="P56" s="86"/>
      <c r="Q56" s="721" t="s">
        <v>394</v>
      </c>
      <c r="R56" s="722"/>
      <c r="S56" s="722"/>
      <c r="T56" s="436" t="s">
        <v>337</v>
      </c>
      <c r="U56" s="1053">
        <v>2275</v>
      </c>
      <c r="V56" s="1054"/>
      <c r="W56" s="284"/>
      <c r="X56" s="93"/>
      <c r="Y56" s="829" t="s">
        <v>274</v>
      </c>
      <c r="Z56" s="830"/>
      <c r="AA56" s="830"/>
      <c r="AB56" s="276"/>
      <c r="AC56" s="1102">
        <v>836</v>
      </c>
      <c r="AD56" s="1103"/>
      <c r="AE56" s="364"/>
    </row>
    <row r="57" spans="1:31" s="281" customFormat="1" ht="25.15" customHeight="1">
      <c r="A57" s="767"/>
      <c r="B57" s="133" t="s">
        <v>377</v>
      </c>
      <c r="C57" s="455" t="s">
        <v>560</v>
      </c>
      <c r="D57" s="1094">
        <v>635</v>
      </c>
      <c r="E57" s="121" t="s">
        <v>561</v>
      </c>
      <c r="F57" s="1076">
        <v>131</v>
      </c>
      <c r="G57" s="1104"/>
      <c r="H57" s="86"/>
      <c r="I57" s="721" t="s">
        <v>495</v>
      </c>
      <c r="J57" s="722"/>
      <c r="K57" s="722"/>
      <c r="L57" s="436" t="s">
        <v>337</v>
      </c>
      <c r="M57" s="1053">
        <v>1249</v>
      </c>
      <c r="N57" s="1054"/>
      <c r="O57" s="284"/>
      <c r="P57" s="86"/>
      <c r="Q57" s="721" t="s">
        <v>147</v>
      </c>
      <c r="R57" s="722"/>
      <c r="S57" s="722"/>
      <c r="T57" s="436" t="s">
        <v>337</v>
      </c>
      <c r="U57" s="1053">
        <v>1402</v>
      </c>
      <c r="V57" s="1054"/>
      <c r="W57" s="284"/>
      <c r="X57" s="93"/>
    </row>
    <row r="58" spans="1:31" s="281" customFormat="1" ht="25.15" customHeight="1">
      <c r="A58" s="743"/>
      <c r="B58" s="107" t="s">
        <v>377</v>
      </c>
      <c r="C58" s="371" t="s">
        <v>368</v>
      </c>
      <c r="D58" s="1096">
        <v>635</v>
      </c>
      <c r="E58" s="124" t="s">
        <v>375</v>
      </c>
      <c r="F58" s="1096">
        <v>131</v>
      </c>
      <c r="G58" s="306"/>
      <c r="H58" s="86"/>
      <c r="I58" s="767" t="s">
        <v>356</v>
      </c>
      <c r="J58" s="768"/>
      <c r="K58" s="768"/>
      <c r="L58" s="452" t="s">
        <v>337</v>
      </c>
      <c r="M58" s="1082">
        <v>887</v>
      </c>
      <c r="N58" s="1083"/>
      <c r="O58" s="98"/>
      <c r="P58" s="86"/>
      <c r="Q58" s="820" t="s">
        <v>150</v>
      </c>
      <c r="R58" s="821"/>
      <c r="S58" s="821"/>
      <c r="T58" s="436" t="s">
        <v>337</v>
      </c>
      <c r="U58" s="1053">
        <v>943</v>
      </c>
      <c r="V58" s="1054"/>
      <c r="W58" s="284"/>
      <c r="X58" s="93"/>
    </row>
    <row r="59" spans="1:31" s="281" customFormat="1" ht="25.15" customHeight="1">
      <c r="A59" s="710" t="s">
        <v>253</v>
      </c>
      <c r="B59" s="711"/>
      <c r="C59" s="711"/>
      <c r="D59" s="711"/>
      <c r="E59" s="711"/>
      <c r="F59" s="711"/>
      <c r="G59" s="712"/>
      <c r="H59" s="86"/>
      <c r="I59" s="721" t="s">
        <v>450</v>
      </c>
      <c r="J59" s="722"/>
      <c r="K59" s="722"/>
      <c r="L59" s="436" t="s">
        <v>337</v>
      </c>
      <c r="M59" s="1053">
        <v>2113</v>
      </c>
      <c r="N59" s="1054"/>
      <c r="O59" s="284"/>
      <c r="P59" s="86"/>
      <c r="Q59" s="763" t="s">
        <v>396</v>
      </c>
      <c r="R59" s="764"/>
      <c r="S59" s="764"/>
      <c r="T59" s="453" t="s">
        <v>337</v>
      </c>
      <c r="U59" s="1073">
        <v>937</v>
      </c>
      <c r="V59" s="1074"/>
      <c r="W59" s="297"/>
      <c r="X59" s="93"/>
    </row>
    <row r="60" spans="1:31" s="281" customFormat="1" ht="25.15" customHeight="1">
      <c r="A60" s="1105" t="s">
        <v>28</v>
      </c>
      <c r="B60" s="1106"/>
      <c r="C60" s="924" t="s">
        <v>186</v>
      </c>
      <c r="D60" s="925"/>
      <c r="E60" s="1079">
        <v>544</v>
      </c>
      <c r="F60" s="1070"/>
      <c r="G60" s="92"/>
      <c r="H60" s="86"/>
      <c r="I60" s="721" t="s">
        <v>280</v>
      </c>
      <c r="J60" s="722"/>
      <c r="K60" s="722"/>
      <c r="L60" s="436" t="s">
        <v>337</v>
      </c>
      <c r="M60" s="1053">
        <v>1511</v>
      </c>
      <c r="N60" s="1054"/>
      <c r="O60" s="104"/>
      <c r="P60" s="86"/>
      <c r="Q60" s="721" t="s">
        <v>442</v>
      </c>
      <c r="R60" s="722"/>
      <c r="S60" s="722"/>
      <c r="T60" s="436" t="s">
        <v>337</v>
      </c>
      <c r="U60" s="1053">
        <v>1320</v>
      </c>
      <c r="V60" s="1054"/>
      <c r="W60" s="288"/>
      <c r="X60" s="93"/>
    </row>
    <row r="61" spans="1:31" s="281" customFormat="1" ht="25.15" customHeight="1">
      <c r="A61" s="1107"/>
      <c r="B61" s="1108"/>
      <c r="C61" s="739" t="s">
        <v>298</v>
      </c>
      <c r="D61" s="740"/>
      <c r="E61" s="1068">
        <v>359</v>
      </c>
      <c r="F61" s="1069"/>
      <c r="G61" s="91"/>
      <c r="H61" s="86"/>
      <c r="I61" s="721" t="s">
        <v>359</v>
      </c>
      <c r="J61" s="722"/>
      <c r="K61" s="722"/>
      <c r="L61" s="437" t="s">
        <v>337</v>
      </c>
      <c r="M61" s="1067">
        <v>1087</v>
      </c>
      <c r="N61" s="1057"/>
      <c r="O61" s="294"/>
      <c r="P61" s="86"/>
      <c r="Q61" s="721" t="s">
        <v>496</v>
      </c>
      <c r="R61" s="722"/>
      <c r="S61" s="722"/>
      <c r="T61" s="436" t="s">
        <v>337</v>
      </c>
      <c r="U61" s="1053">
        <v>2603</v>
      </c>
      <c r="V61" s="1054"/>
      <c r="W61" s="288"/>
      <c r="X61" s="93"/>
    </row>
    <row r="62" spans="1:31" s="281" customFormat="1" ht="25.15" customHeight="1">
      <c r="A62" s="1109"/>
      <c r="B62" s="1110"/>
      <c r="C62" s="725" t="s">
        <v>189</v>
      </c>
      <c r="D62" s="726"/>
      <c r="E62" s="1055">
        <v>369</v>
      </c>
      <c r="F62" s="1056"/>
      <c r="G62" s="1111"/>
      <c r="H62" s="86"/>
      <c r="I62" s="767" t="s">
        <v>452</v>
      </c>
      <c r="J62" s="768"/>
      <c r="K62" s="768"/>
      <c r="L62" s="452" t="s">
        <v>337</v>
      </c>
      <c r="M62" s="1082">
        <v>850</v>
      </c>
      <c r="N62" s="1083"/>
      <c r="O62" s="98"/>
      <c r="P62" s="86"/>
      <c r="Q62" s="721" t="s">
        <v>357</v>
      </c>
      <c r="R62" s="722"/>
      <c r="S62" s="722"/>
      <c r="T62" s="436" t="s">
        <v>337</v>
      </c>
      <c r="U62" s="1053">
        <v>1240</v>
      </c>
      <c r="V62" s="1054"/>
      <c r="W62" s="288"/>
      <c r="X62" s="93"/>
    </row>
    <row r="63" spans="1:31" s="281" customFormat="1" ht="25.15" customHeight="1">
      <c r="A63" s="1112" t="s">
        <v>321</v>
      </c>
      <c r="B63" s="1113"/>
      <c r="C63" s="924" t="s">
        <v>186</v>
      </c>
      <c r="D63" s="925"/>
      <c r="E63" s="1079">
        <v>1322</v>
      </c>
      <c r="F63" s="1070"/>
      <c r="G63" s="1114"/>
      <c r="H63" s="86"/>
      <c r="I63" s="721" t="s">
        <v>497</v>
      </c>
      <c r="J63" s="722"/>
      <c r="K63" s="722"/>
      <c r="L63" s="436" t="s">
        <v>337</v>
      </c>
      <c r="M63" s="1053">
        <v>1036</v>
      </c>
      <c r="N63" s="1054"/>
      <c r="O63" s="288"/>
      <c r="P63" s="86"/>
      <c r="Q63" s="763" t="s">
        <v>444</v>
      </c>
      <c r="R63" s="764"/>
      <c r="S63" s="764"/>
      <c r="T63" s="453" t="s">
        <v>337</v>
      </c>
      <c r="U63" s="1073">
        <v>3043</v>
      </c>
      <c r="V63" s="1074"/>
      <c r="W63" s="297"/>
      <c r="X63" s="93"/>
    </row>
    <row r="64" spans="1:31" s="281" customFormat="1" ht="25.15" customHeight="1" thickBot="1">
      <c r="A64" s="1115"/>
      <c r="B64" s="1116"/>
      <c r="C64" s="739" t="s">
        <v>298</v>
      </c>
      <c r="D64" s="740"/>
      <c r="E64" s="1068">
        <v>1009</v>
      </c>
      <c r="F64" s="1069"/>
      <c r="G64" s="91"/>
      <c r="H64" s="86"/>
      <c r="I64" s="853" t="s">
        <v>361</v>
      </c>
      <c r="J64" s="854"/>
      <c r="K64" s="854"/>
      <c r="L64" s="454" t="s">
        <v>337</v>
      </c>
      <c r="M64" s="1117">
        <v>634</v>
      </c>
      <c r="N64" s="1118"/>
      <c r="O64" s="343"/>
      <c r="P64" s="86"/>
      <c r="Q64" s="853" t="s">
        <v>47</v>
      </c>
      <c r="R64" s="854"/>
      <c r="S64" s="854"/>
      <c r="T64" s="454" t="s">
        <v>337</v>
      </c>
      <c r="U64" s="1117">
        <v>2043</v>
      </c>
      <c r="V64" s="1118"/>
      <c r="W64" s="325"/>
      <c r="X64" s="93"/>
    </row>
    <row r="65" spans="1:38" s="281" customFormat="1" ht="25.35" customHeight="1" thickBot="1">
      <c r="A65" s="1119"/>
      <c r="B65" s="1120"/>
      <c r="C65" s="849" t="s">
        <v>189</v>
      </c>
      <c r="D65" s="850"/>
      <c r="E65" s="1121">
        <v>699</v>
      </c>
      <c r="F65" s="1122"/>
      <c r="G65" s="1123"/>
      <c r="W65" s="86"/>
      <c r="X65" s="86"/>
      <c r="Y65" s="282"/>
      <c r="Z65" s="280"/>
      <c r="AE65" s="86"/>
    </row>
    <row r="66" spans="1:38" s="281" customFormat="1" ht="13.9" customHeight="1">
      <c r="A66" s="280"/>
      <c r="B66" s="280"/>
      <c r="W66" s="86"/>
      <c r="X66" s="86"/>
      <c r="Y66" s="282"/>
      <c r="Z66" s="280"/>
      <c r="AE66" s="86"/>
    </row>
    <row r="67" spans="1:38" s="281" customFormat="1" ht="44.25" customHeight="1" thickBot="1">
      <c r="A67" s="697" t="s">
        <v>562</v>
      </c>
      <c r="B67" s="697"/>
      <c r="C67" s="697"/>
      <c r="D67" s="697"/>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row>
    <row r="68" spans="1:38" ht="25.35" customHeight="1" thickBot="1">
      <c r="A68" s="2"/>
      <c r="B68" s="2"/>
      <c r="H68" s="847" t="s">
        <v>541</v>
      </c>
      <c r="I68" s="848"/>
      <c r="J68" s="700" t="s">
        <v>35</v>
      </c>
      <c r="K68" s="701"/>
      <c r="L68" s="702" t="s">
        <v>35</v>
      </c>
      <c r="M68" s="703"/>
      <c r="N68" s="704"/>
      <c r="O68" s="85"/>
      <c r="P68" s="847" t="s">
        <v>541</v>
      </c>
      <c r="Q68" s="848"/>
      <c r="R68" s="702" t="s">
        <v>35</v>
      </c>
      <c r="S68" s="709"/>
      <c r="T68" s="702" t="s">
        <v>35</v>
      </c>
      <c r="U68" s="703"/>
      <c r="V68" s="704"/>
      <c r="X68" s="2"/>
      <c r="Y68" s="2"/>
      <c r="Z68" s="2"/>
      <c r="AF68" s="87"/>
      <c r="AG68" s="4"/>
      <c r="AL68" s="86"/>
    </row>
    <row r="69" spans="1:38" ht="25.35" customHeight="1">
      <c r="A69" s="2"/>
      <c r="B69" s="2"/>
      <c r="H69" s="855" t="s">
        <v>253</v>
      </c>
      <c r="I69" s="856"/>
      <c r="J69" s="856"/>
      <c r="K69" s="856"/>
      <c r="L69" s="856"/>
      <c r="M69" s="856"/>
      <c r="N69" s="857"/>
      <c r="O69" s="85"/>
      <c r="P69" s="855" t="s">
        <v>563</v>
      </c>
      <c r="Q69" s="856"/>
      <c r="R69" s="856"/>
      <c r="S69" s="856"/>
      <c r="T69" s="856"/>
      <c r="U69" s="856"/>
      <c r="V69" s="857"/>
      <c r="X69" s="2"/>
      <c r="Y69" s="2"/>
      <c r="Z69" s="2"/>
      <c r="AF69" s="87"/>
      <c r="AG69" s="4"/>
      <c r="AL69" s="86"/>
    </row>
    <row r="70" spans="1:38" ht="25.35" customHeight="1" thickBot="1">
      <c r="A70" s="2"/>
      <c r="B70" s="2"/>
      <c r="H70" s="733" t="s">
        <v>321</v>
      </c>
      <c r="I70" s="841"/>
      <c r="J70" s="882" t="s">
        <v>186</v>
      </c>
      <c r="K70" s="883"/>
      <c r="L70" s="1124">
        <v>1168</v>
      </c>
      <c r="M70" s="1125"/>
      <c r="N70" s="333"/>
      <c r="O70" s="85"/>
      <c r="P70" s="1126" t="s">
        <v>277</v>
      </c>
      <c r="Q70" s="1127"/>
      <c r="R70" s="1127"/>
      <c r="S70" s="1128"/>
      <c r="T70" s="1129">
        <v>1102</v>
      </c>
      <c r="U70" s="1130"/>
      <c r="V70" s="1131"/>
      <c r="W70" s="86"/>
      <c r="X70" s="2"/>
      <c r="Y70" s="2"/>
      <c r="Z70" s="2"/>
      <c r="AF70" s="87"/>
      <c r="AG70" s="4"/>
      <c r="AL70" s="86"/>
    </row>
    <row r="71" spans="1:38" ht="25.35" customHeight="1">
      <c r="A71" s="2"/>
      <c r="B71" s="2"/>
      <c r="H71" s="734"/>
      <c r="I71" s="842"/>
      <c r="J71" s="886" t="s">
        <v>298</v>
      </c>
      <c r="K71" s="887"/>
      <c r="L71" s="1132">
        <v>929</v>
      </c>
      <c r="M71" s="1133"/>
      <c r="N71" s="54"/>
      <c r="O71" s="85"/>
      <c r="X71" s="2"/>
      <c r="Y71" s="2"/>
      <c r="Z71" s="2"/>
      <c r="AD71" s="85"/>
      <c r="AF71" s="87"/>
      <c r="AG71" s="4"/>
      <c r="AL71" s="86"/>
    </row>
    <row r="72" spans="1:38" ht="25.35" customHeight="1" thickBot="1">
      <c r="A72" s="2"/>
      <c r="B72" s="2"/>
      <c r="H72" s="734"/>
      <c r="I72" s="842"/>
      <c r="J72" s="1134" t="s">
        <v>189</v>
      </c>
      <c r="K72" s="1135"/>
      <c r="L72" s="1136">
        <v>689</v>
      </c>
      <c r="M72" s="1137"/>
      <c r="N72" s="1138"/>
      <c r="O72" s="347"/>
      <c r="W72" s="93"/>
      <c r="X72" s="2"/>
      <c r="Y72" s="2"/>
      <c r="Z72" s="2"/>
      <c r="AD72" s="85"/>
      <c r="AF72" s="87"/>
      <c r="AG72" s="4"/>
      <c r="AL72" s="86"/>
    </row>
    <row r="73" spans="1:38" ht="25.35" customHeight="1">
      <c r="A73" s="2"/>
      <c r="B73" s="2"/>
      <c r="E73" s="1139"/>
      <c r="F73" s="1139"/>
      <c r="G73" s="1139"/>
      <c r="H73" s="1140"/>
      <c r="I73" s="1140"/>
      <c r="J73" s="1141"/>
      <c r="K73" s="1141"/>
      <c r="L73" s="1142"/>
      <c r="M73" s="1142"/>
      <c r="N73" s="1143"/>
      <c r="O73" s="85"/>
      <c r="W73" s="93"/>
      <c r="X73" s="2"/>
      <c r="Y73" s="2"/>
      <c r="Z73" s="2"/>
      <c r="AD73" s="85"/>
      <c r="AF73" s="87"/>
      <c r="AG73" s="4"/>
      <c r="AL73" s="86"/>
    </row>
    <row r="74" spans="1:38" ht="25.35" customHeight="1">
      <c r="A74" s="2"/>
      <c r="B74" s="2"/>
      <c r="E74" s="1139"/>
      <c r="F74" s="1139"/>
      <c r="G74" s="1139"/>
      <c r="H74" s="1144"/>
      <c r="I74" s="1144"/>
      <c r="J74" s="1145"/>
      <c r="K74" s="1145"/>
      <c r="L74" s="1146"/>
      <c r="M74" s="1146"/>
      <c r="N74" s="1147"/>
      <c r="O74" s="85"/>
      <c r="W74" s="93"/>
      <c r="X74" s="2"/>
      <c r="Y74" s="2"/>
      <c r="Z74" s="2"/>
      <c r="AD74" s="85"/>
      <c r="AF74" s="87"/>
      <c r="AG74" s="4"/>
      <c r="AL74" s="86"/>
    </row>
    <row r="75" spans="1:38" ht="25.35" customHeight="1">
      <c r="A75" s="2"/>
      <c r="B75" s="2"/>
      <c r="E75" s="1139"/>
      <c r="F75" s="1139"/>
      <c r="G75" s="1139"/>
      <c r="H75" s="1144"/>
      <c r="I75" s="1144"/>
      <c r="J75" s="1145"/>
      <c r="K75" s="1145"/>
      <c r="L75" s="1146"/>
      <c r="M75" s="1146"/>
      <c r="N75" s="1147"/>
      <c r="O75" s="85"/>
      <c r="W75" s="93"/>
      <c r="X75" s="2"/>
      <c r="Y75" s="2"/>
      <c r="Z75" s="2"/>
      <c r="AD75" s="85"/>
      <c r="AF75" s="87"/>
      <c r="AG75" s="4"/>
      <c r="AL75" s="86"/>
    </row>
    <row r="76" spans="1:38" ht="25.35" customHeight="1">
      <c r="A76" s="2"/>
      <c r="B76" s="2"/>
      <c r="H76" s="85"/>
      <c r="O76" s="85"/>
      <c r="W76" s="93"/>
      <c r="X76" s="2"/>
      <c r="Y76" s="2"/>
      <c r="Z76" s="2"/>
      <c r="AD76" s="85"/>
      <c r="AF76" s="87"/>
      <c r="AG76" s="4"/>
      <c r="AL76" s="86"/>
    </row>
    <row r="77" spans="1:38" ht="25.35" customHeight="1">
      <c r="A77" s="2"/>
      <c r="B77" s="2"/>
      <c r="O77" s="85"/>
      <c r="W77" s="93"/>
      <c r="X77" s="2"/>
      <c r="Y77" s="2"/>
      <c r="Z77" s="2"/>
      <c r="AD77" s="85"/>
      <c r="AF77" s="87"/>
      <c r="AG77" s="4"/>
      <c r="AL77" s="86"/>
    </row>
    <row r="78" spans="1:38" ht="25.35" customHeight="1">
      <c r="A78" s="2"/>
      <c r="B78" s="2"/>
      <c r="O78" s="85"/>
      <c r="W78" s="93"/>
      <c r="X78" s="2"/>
      <c r="Y78" s="2"/>
      <c r="Z78" s="2"/>
      <c r="AD78" s="85"/>
      <c r="AF78" s="87"/>
      <c r="AG78" s="4"/>
      <c r="AL78" s="86"/>
    </row>
    <row r="79" spans="1:38" ht="25.35" customHeight="1">
      <c r="A79" s="2"/>
      <c r="B79" s="2"/>
      <c r="O79" s="85"/>
      <c r="X79" s="2"/>
      <c r="Y79" s="2"/>
      <c r="Z79" s="2"/>
      <c r="AD79" s="85"/>
      <c r="AF79" s="87"/>
      <c r="AG79" s="4"/>
      <c r="AL79" s="86"/>
    </row>
    <row r="80" spans="1:38" ht="25.35" customHeight="1">
      <c r="A80" s="2"/>
      <c r="B80" s="2"/>
      <c r="O80" s="85"/>
      <c r="X80" s="2"/>
      <c r="Y80" s="2"/>
      <c r="Z80" s="2"/>
      <c r="AD80" s="85"/>
      <c r="AF80" s="87"/>
      <c r="AG80" s="4"/>
      <c r="AL80" s="86"/>
    </row>
    <row r="81" spans="1:38" ht="25.35" customHeight="1">
      <c r="A81" s="2"/>
      <c r="B81" s="2"/>
      <c r="O81" s="85"/>
      <c r="W81" s="2"/>
      <c r="X81" s="2"/>
      <c r="Y81" s="2"/>
      <c r="Z81" s="2"/>
      <c r="AD81" s="85"/>
      <c r="AF81" s="87"/>
      <c r="AG81" s="4"/>
      <c r="AL81" s="86"/>
    </row>
    <row r="82" spans="1:38" ht="19.899999999999999" customHeight="1">
      <c r="A82" s="2"/>
      <c r="B82" s="2"/>
    </row>
  </sheetData>
  <mergeCells count="448">
    <mergeCell ref="L72:M72"/>
    <mergeCell ref="H69:N69"/>
    <mergeCell ref="P69:V69"/>
    <mergeCell ref="H70:I72"/>
    <mergeCell ref="J70:K70"/>
    <mergeCell ref="L70:M70"/>
    <mergeCell ref="P70:S70"/>
    <mergeCell ref="T70:V70"/>
    <mergeCell ref="J71:K71"/>
    <mergeCell ref="L71:M71"/>
    <mergeCell ref="J72:K72"/>
    <mergeCell ref="A67:AE67"/>
    <mergeCell ref="H68:I68"/>
    <mergeCell ref="J68:K68"/>
    <mergeCell ref="L68:N68"/>
    <mergeCell ref="P68:Q68"/>
    <mergeCell ref="R68:S68"/>
    <mergeCell ref="T68:V68"/>
    <mergeCell ref="U63:V63"/>
    <mergeCell ref="C64:D64"/>
    <mergeCell ref="E64:F64"/>
    <mergeCell ref="I64:K64"/>
    <mergeCell ref="M64:N64"/>
    <mergeCell ref="Q64:S64"/>
    <mergeCell ref="U64:V64"/>
    <mergeCell ref="A63:B65"/>
    <mergeCell ref="C63:D63"/>
    <mergeCell ref="E63:F63"/>
    <mergeCell ref="I63:K63"/>
    <mergeCell ref="M63:N63"/>
    <mergeCell ref="Q63:S63"/>
    <mergeCell ref="C65:D65"/>
    <mergeCell ref="E65:F65"/>
    <mergeCell ref="C62:D62"/>
    <mergeCell ref="E62:F62"/>
    <mergeCell ref="I62:K62"/>
    <mergeCell ref="M62:N62"/>
    <mergeCell ref="Q62:S62"/>
    <mergeCell ref="U62:V62"/>
    <mergeCell ref="Q60:S60"/>
    <mergeCell ref="U60:V60"/>
    <mergeCell ref="C61:D61"/>
    <mergeCell ref="E61:F61"/>
    <mergeCell ref="I61:K61"/>
    <mergeCell ref="M61:N61"/>
    <mergeCell ref="Q61:S61"/>
    <mergeCell ref="U61:V61"/>
    <mergeCell ref="A59:G59"/>
    <mergeCell ref="I59:K59"/>
    <mergeCell ref="M59:N59"/>
    <mergeCell ref="Q59:S59"/>
    <mergeCell ref="U59:V59"/>
    <mergeCell ref="A60:B62"/>
    <mergeCell ref="C60:D60"/>
    <mergeCell ref="E60:F60"/>
    <mergeCell ref="I60:K60"/>
    <mergeCell ref="M60:N60"/>
    <mergeCell ref="A57:A58"/>
    <mergeCell ref="I57:K57"/>
    <mergeCell ref="M57:N57"/>
    <mergeCell ref="Q57:S57"/>
    <mergeCell ref="U57:V57"/>
    <mergeCell ref="I58:K58"/>
    <mergeCell ref="M58:N58"/>
    <mergeCell ref="Q58:S58"/>
    <mergeCell ref="U58:V58"/>
    <mergeCell ref="AC55:AD55"/>
    <mergeCell ref="A56:B56"/>
    <mergeCell ref="C56:D56"/>
    <mergeCell ref="E56:F56"/>
    <mergeCell ref="I56:K56"/>
    <mergeCell ref="M56:N56"/>
    <mergeCell ref="Q56:S56"/>
    <mergeCell ref="U56:V56"/>
    <mergeCell ref="Y56:AA56"/>
    <mergeCell ref="AC56:AD56"/>
    <mergeCell ref="A55:G55"/>
    <mergeCell ref="I55:K55"/>
    <mergeCell ref="M55:N55"/>
    <mergeCell ref="Q55:S55"/>
    <mergeCell ref="U55:V55"/>
    <mergeCell ref="Y55:AA55"/>
    <mergeCell ref="AC53:AD53"/>
    <mergeCell ref="A54:C54"/>
    <mergeCell ref="E54:F54"/>
    <mergeCell ref="I54:K54"/>
    <mergeCell ref="M54:N54"/>
    <mergeCell ref="Q54:S54"/>
    <mergeCell ref="U54:V54"/>
    <mergeCell ref="Y54:AA54"/>
    <mergeCell ref="AC54:AD54"/>
    <mergeCell ref="A53:C53"/>
    <mergeCell ref="E53:F53"/>
    <mergeCell ref="I53:K53"/>
    <mergeCell ref="M53:N53"/>
    <mergeCell ref="U53:V53"/>
    <mergeCell ref="Y53:AA53"/>
    <mergeCell ref="Y51:AA51"/>
    <mergeCell ref="AC51:AD51"/>
    <mergeCell ref="A52:C52"/>
    <mergeCell ref="E52:F52"/>
    <mergeCell ref="I52:K52"/>
    <mergeCell ref="M52:N52"/>
    <mergeCell ref="Q52:R53"/>
    <mergeCell ref="U52:V52"/>
    <mergeCell ref="Y52:AA52"/>
    <mergeCell ref="AC52:AD52"/>
    <mergeCell ref="A51:C51"/>
    <mergeCell ref="E51:F51"/>
    <mergeCell ref="I51:K51"/>
    <mergeCell ref="M51:N51"/>
    <mergeCell ref="Q51:S51"/>
    <mergeCell ref="U51:V51"/>
    <mergeCell ref="Y49:AA49"/>
    <mergeCell ref="AC49:AD49"/>
    <mergeCell ref="I50:K50"/>
    <mergeCell ref="M50:N50"/>
    <mergeCell ref="Q50:S50"/>
    <mergeCell ref="U50:V50"/>
    <mergeCell ref="Y50:AE50"/>
    <mergeCell ref="A49:A50"/>
    <mergeCell ref="C49:D49"/>
    <mergeCell ref="E49:F49"/>
    <mergeCell ref="I49:K49"/>
    <mergeCell ref="M49:N49"/>
    <mergeCell ref="U49:V49"/>
    <mergeCell ref="U47:V47"/>
    <mergeCell ref="Y47:AA47"/>
    <mergeCell ref="AC47:AD47"/>
    <mergeCell ref="A48:C48"/>
    <mergeCell ref="E48:F48"/>
    <mergeCell ref="I48:K48"/>
    <mergeCell ref="M48:N48"/>
    <mergeCell ref="Q48:R49"/>
    <mergeCell ref="U48:V48"/>
    <mergeCell ref="Y48:AE48"/>
    <mergeCell ref="U45:V45"/>
    <mergeCell ref="Y45:Z46"/>
    <mergeCell ref="AC45:AD45"/>
    <mergeCell ref="I46:K46"/>
    <mergeCell ref="M46:N46"/>
    <mergeCell ref="Q46:S46"/>
    <mergeCell ref="U46:V46"/>
    <mergeCell ref="AC46:AD46"/>
    <mergeCell ref="A45:A47"/>
    <mergeCell ref="C45:D45"/>
    <mergeCell ref="E45:F45"/>
    <mergeCell ref="I45:K45"/>
    <mergeCell ref="M45:N45"/>
    <mergeCell ref="Q45:S45"/>
    <mergeCell ref="I47:K47"/>
    <mergeCell ref="M47:N47"/>
    <mergeCell ref="Q47:S47"/>
    <mergeCell ref="Y43:AA43"/>
    <mergeCell ref="AC43:AD43"/>
    <mergeCell ref="A44:C44"/>
    <mergeCell ref="E44:F44"/>
    <mergeCell ref="I44:K44"/>
    <mergeCell ref="M44:N44"/>
    <mergeCell ref="Q44:S44"/>
    <mergeCell ref="U44:V44"/>
    <mergeCell ref="Y44:AA44"/>
    <mergeCell ref="AC44:AD44"/>
    <mergeCell ref="A43:C43"/>
    <mergeCell ref="E43:F43"/>
    <mergeCell ref="I43:K43"/>
    <mergeCell ref="M43:N43"/>
    <mergeCell ref="Q43:S43"/>
    <mergeCell ref="U43:V43"/>
    <mergeCell ref="A42:G42"/>
    <mergeCell ref="I42:O42"/>
    <mergeCell ref="Q42:S42"/>
    <mergeCell ref="U42:V42"/>
    <mergeCell ref="Y42:AA42"/>
    <mergeCell ref="AC42:AD42"/>
    <mergeCell ref="AC40:AD40"/>
    <mergeCell ref="B41:D41"/>
    <mergeCell ref="E41:F41"/>
    <mergeCell ref="I41:K41"/>
    <mergeCell ref="M41:N41"/>
    <mergeCell ref="Q41:S41"/>
    <mergeCell ref="U41:V41"/>
    <mergeCell ref="Y41:AA41"/>
    <mergeCell ref="AC41:AD41"/>
    <mergeCell ref="B40:D40"/>
    <mergeCell ref="E40:F40"/>
    <mergeCell ref="I40:O40"/>
    <mergeCell ref="Q40:S40"/>
    <mergeCell ref="U40:V40"/>
    <mergeCell ref="Y40:AA40"/>
    <mergeCell ref="I39:K39"/>
    <mergeCell ref="M39:N39"/>
    <mergeCell ref="Q39:S39"/>
    <mergeCell ref="U39:V39"/>
    <mergeCell ref="Y39:AA39"/>
    <mergeCell ref="AC39:AD39"/>
    <mergeCell ref="I38:K38"/>
    <mergeCell ref="M38:N38"/>
    <mergeCell ref="Q38:S38"/>
    <mergeCell ref="U38:V38"/>
    <mergeCell ref="Y38:AA38"/>
    <mergeCell ref="AC38:AD38"/>
    <mergeCell ref="Y36:Z37"/>
    <mergeCell ref="AC36:AD36"/>
    <mergeCell ref="C37:D37"/>
    <mergeCell ref="E37:F37"/>
    <mergeCell ref="I37:K37"/>
    <mergeCell ref="M37:N37"/>
    <mergeCell ref="Q37:S37"/>
    <mergeCell ref="U37:V37"/>
    <mergeCell ref="AC37:AD37"/>
    <mergeCell ref="B36:D36"/>
    <mergeCell ref="E36:F36"/>
    <mergeCell ref="I36:K36"/>
    <mergeCell ref="M36:N36"/>
    <mergeCell ref="Q36:S36"/>
    <mergeCell ref="U36:V36"/>
    <mergeCell ref="I35:K35"/>
    <mergeCell ref="M35:N35"/>
    <mergeCell ref="Q35:S35"/>
    <mergeCell ref="U35:V35"/>
    <mergeCell ref="Y35:AA35"/>
    <mergeCell ref="AC35:AD35"/>
    <mergeCell ref="Y33:AA33"/>
    <mergeCell ref="AC33:AD33"/>
    <mergeCell ref="I34:K34"/>
    <mergeCell ref="M34:N34"/>
    <mergeCell ref="Q34:S34"/>
    <mergeCell ref="U34:V34"/>
    <mergeCell ref="Y34:AA34"/>
    <mergeCell ref="AC34:AD34"/>
    <mergeCell ref="C33:D33"/>
    <mergeCell ref="E33:F33"/>
    <mergeCell ref="I33:K33"/>
    <mergeCell ref="M33:N33"/>
    <mergeCell ref="Q33:S33"/>
    <mergeCell ref="U33:V33"/>
    <mergeCell ref="Q31:Q32"/>
    <mergeCell ref="Y31:AA31"/>
    <mergeCell ref="AC31:AD31"/>
    <mergeCell ref="I32:K32"/>
    <mergeCell ref="M32:N32"/>
    <mergeCell ref="Y32:AA32"/>
    <mergeCell ref="AC32:AD32"/>
    <mergeCell ref="AC29:AD29"/>
    <mergeCell ref="A30:A41"/>
    <mergeCell ref="C30:D30"/>
    <mergeCell ref="E30:F30"/>
    <mergeCell ref="Q30:S30"/>
    <mergeCell ref="U30:V30"/>
    <mergeCell ref="Y30:AE30"/>
    <mergeCell ref="I31:J31"/>
    <mergeCell ref="K31:L31"/>
    <mergeCell ref="M31:N31"/>
    <mergeCell ref="A28:C28"/>
    <mergeCell ref="E28:F28"/>
    <mergeCell ref="I28:O28"/>
    <mergeCell ref="Y28:AA28"/>
    <mergeCell ref="AC28:AD28"/>
    <mergeCell ref="A29:G29"/>
    <mergeCell ref="I29:I30"/>
    <mergeCell ref="K29:L29"/>
    <mergeCell ref="M29:N29"/>
    <mergeCell ref="Y29:AA29"/>
    <mergeCell ref="AC26:AD26"/>
    <mergeCell ref="A27:C27"/>
    <mergeCell ref="E27:F27"/>
    <mergeCell ref="I27:K27"/>
    <mergeCell ref="M27:N27"/>
    <mergeCell ref="Y27:AA27"/>
    <mergeCell ref="AC27:AD27"/>
    <mergeCell ref="Y25:AA25"/>
    <mergeCell ref="AC25:AD25"/>
    <mergeCell ref="A26:C26"/>
    <mergeCell ref="E26:F26"/>
    <mergeCell ref="I26:K26"/>
    <mergeCell ref="M26:N26"/>
    <mergeCell ref="Q26:R26"/>
    <mergeCell ref="S26:T26"/>
    <mergeCell ref="U26:V26"/>
    <mergeCell ref="Y26:AA26"/>
    <mergeCell ref="A25:C25"/>
    <mergeCell ref="E25:F25"/>
    <mergeCell ref="I25:K25"/>
    <mergeCell ref="M25:N25"/>
    <mergeCell ref="Q25:S25"/>
    <mergeCell ref="U25:V25"/>
    <mergeCell ref="AC23:AD23"/>
    <mergeCell ref="A24:C24"/>
    <mergeCell ref="E24:F24"/>
    <mergeCell ref="I24:K24"/>
    <mergeCell ref="M24:N24"/>
    <mergeCell ref="S24:T24"/>
    <mergeCell ref="U24:V24"/>
    <mergeCell ref="Y24:AA24"/>
    <mergeCell ref="AC24:AD24"/>
    <mergeCell ref="Y22:AA22"/>
    <mergeCell ref="AC22:AD22"/>
    <mergeCell ref="A23:C23"/>
    <mergeCell ref="E23:F23"/>
    <mergeCell ref="I23:K23"/>
    <mergeCell ref="M23:N23"/>
    <mergeCell ref="Q23:R24"/>
    <mergeCell ref="S23:T23"/>
    <mergeCell ref="U23:V23"/>
    <mergeCell ref="Y23:AA23"/>
    <mergeCell ref="A22:C22"/>
    <mergeCell ref="E22:F22"/>
    <mergeCell ref="I22:K22"/>
    <mergeCell ref="M22:N22"/>
    <mergeCell ref="Q22:S22"/>
    <mergeCell ref="U22:V22"/>
    <mergeCell ref="Y20:AA20"/>
    <mergeCell ref="AC20:AD20"/>
    <mergeCell ref="A21:C21"/>
    <mergeCell ref="E21:F21"/>
    <mergeCell ref="I21:K21"/>
    <mergeCell ref="M21:N21"/>
    <mergeCell ref="Q21:S21"/>
    <mergeCell ref="U21:V21"/>
    <mergeCell ref="Y21:AA21"/>
    <mergeCell ref="AC21:AD21"/>
    <mergeCell ref="A20:C20"/>
    <mergeCell ref="E20:F20"/>
    <mergeCell ref="I20:K20"/>
    <mergeCell ref="M20:N20"/>
    <mergeCell ref="Q20:S20"/>
    <mergeCell ref="U20:V20"/>
    <mergeCell ref="A19:G19"/>
    <mergeCell ref="I19:K19"/>
    <mergeCell ref="M19:N19"/>
    <mergeCell ref="S19:T19"/>
    <mergeCell ref="U19:V19"/>
    <mergeCell ref="Y19:AA19"/>
    <mergeCell ref="AC17:AD17"/>
    <mergeCell ref="I18:K18"/>
    <mergeCell ref="M18:N18"/>
    <mergeCell ref="Q18:R19"/>
    <mergeCell ref="S18:T18"/>
    <mergeCell ref="U18:V18"/>
    <mergeCell ref="Y18:AA18"/>
    <mergeCell ref="AC18:AD18"/>
    <mergeCell ref="AC19:AD19"/>
    <mergeCell ref="M16:N16"/>
    <mergeCell ref="Q16:R17"/>
    <mergeCell ref="S16:T16"/>
    <mergeCell ref="U16:V16"/>
    <mergeCell ref="Y16:AA16"/>
    <mergeCell ref="AC16:AD16"/>
    <mergeCell ref="I17:O17"/>
    <mergeCell ref="S17:T17"/>
    <mergeCell ref="U17:V17"/>
    <mergeCell ref="Y17:AA17"/>
    <mergeCell ref="Y14:AA14"/>
    <mergeCell ref="AC14:AD14"/>
    <mergeCell ref="M15:N15"/>
    <mergeCell ref="Q15:S15"/>
    <mergeCell ref="U15:V15"/>
    <mergeCell ref="Y15:AA15"/>
    <mergeCell ref="AC15:AD15"/>
    <mergeCell ref="Y12:AA12"/>
    <mergeCell ref="AC12:AD12"/>
    <mergeCell ref="M13:N13"/>
    <mergeCell ref="Q13:S13"/>
    <mergeCell ref="U13:V13"/>
    <mergeCell ref="Y13:AA13"/>
    <mergeCell ref="AC13:AD13"/>
    <mergeCell ref="Y10:AA10"/>
    <mergeCell ref="AC10:AD10"/>
    <mergeCell ref="I11:K13"/>
    <mergeCell ref="M11:N11"/>
    <mergeCell ref="Q11:S11"/>
    <mergeCell ref="U11:V11"/>
    <mergeCell ref="Y11:AE11"/>
    <mergeCell ref="M12:N12"/>
    <mergeCell ref="Q12:S12"/>
    <mergeCell ref="U12:V12"/>
    <mergeCell ref="A10:A18"/>
    <mergeCell ref="C10:D10"/>
    <mergeCell ref="E10:F10"/>
    <mergeCell ref="I10:O10"/>
    <mergeCell ref="Q10:S10"/>
    <mergeCell ref="U10:V10"/>
    <mergeCell ref="I14:K16"/>
    <mergeCell ref="M14:N14"/>
    <mergeCell ref="Q14:S14"/>
    <mergeCell ref="U14:V14"/>
    <mergeCell ref="Y8:AA8"/>
    <mergeCell ref="AC8:AD8"/>
    <mergeCell ref="A9:C9"/>
    <mergeCell ref="E9:F9"/>
    <mergeCell ref="K9:L9"/>
    <mergeCell ref="M9:N9"/>
    <mergeCell ref="Q9:S9"/>
    <mergeCell ref="U9:V9"/>
    <mergeCell ref="Y9:AA9"/>
    <mergeCell ref="AC9:AD9"/>
    <mergeCell ref="A8:C8"/>
    <mergeCell ref="E8:F8"/>
    <mergeCell ref="K8:L8"/>
    <mergeCell ref="M8:N8"/>
    <mergeCell ref="Q8:S8"/>
    <mergeCell ref="U8:V8"/>
    <mergeCell ref="AC6:AD6"/>
    <mergeCell ref="A7:C7"/>
    <mergeCell ref="E7:F7"/>
    <mergeCell ref="I7:J9"/>
    <mergeCell ref="K7:L7"/>
    <mergeCell ref="M7:N7"/>
    <mergeCell ref="Q7:S7"/>
    <mergeCell ref="U7:V7"/>
    <mergeCell ref="Y7:AA7"/>
    <mergeCell ref="AC7:AD7"/>
    <mergeCell ref="A6:C6"/>
    <mergeCell ref="E6:F6"/>
    <mergeCell ref="K6:L6"/>
    <mergeCell ref="M6:N6"/>
    <mergeCell ref="Q6:W6"/>
    <mergeCell ref="Y6:AA6"/>
    <mergeCell ref="AC4:AD4"/>
    <mergeCell ref="A5:C5"/>
    <mergeCell ref="E5:F5"/>
    <mergeCell ref="K5:L5"/>
    <mergeCell ref="M5:N5"/>
    <mergeCell ref="Q5:S5"/>
    <mergeCell ref="U5:V5"/>
    <mergeCell ref="Y5:AA5"/>
    <mergeCell ref="AC5:AD5"/>
    <mergeCell ref="Y3:Z3"/>
    <mergeCell ref="AA3:AB3"/>
    <mergeCell ref="AC3:AE3"/>
    <mergeCell ref="A4:G4"/>
    <mergeCell ref="I4:J5"/>
    <mergeCell ref="K4:L4"/>
    <mergeCell ref="M4:N4"/>
    <mergeCell ref="Q4:S4"/>
    <mergeCell ref="U4:V4"/>
    <mergeCell ref="Y4:AA4"/>
    <mergeCell ref="A2:AE2"/>
    <mergeCell ref="A3:B3"/>
    <mergeCell ref="C3:D3"/>
    <mergeCell ref="E3:G3"/>
    <mergeCell ref="I3:J3"/>
    <mergeCell ref="K3:L3"/>
    <mergeCell ref="M3:O3"/>
    <mergeCell ref="Q3:R3"/>
    <mergeCell ref="S3:T3"/>
    <mergeCell ref="U3:W3"/>
  </mergeCells>
  <phoneticPr fontId="2"/>
  <printOptions horizontalCentered="1"/>
  <pageMargins left="0.19685039370078741" right="0.19685039370078741" top="0.19685039370078741" bottom="0.15748031496062992" header="0.31496062992125984" footer="0.31496062992125984"/>
  <pageSetup paperSize="9" scale="54" fitToHeight="0" orientation="portrait" r:id="rId1"/>
  <rowBreaks count="1" manualBreakCount="1">
    <brk id="6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116C-5EC6-4706-87EF-CDDC833786CE}">
  <sheetPr>
    <pageSetUpPr fitToPage="1"/>
  </sheetPr>
  <dimension ref="A1:O74"/>
  <sheetViews>
    <sheetView zoomScaleNormal="100" workbookViewId="0">
      <selection sqref="A1:N1"/>
    </sheetView>
  </sheetViews>
  <sheetFormatPr defaultRowHeight="12"/>
  <cols>
    <col min="1" max="14" width="8.125" style="135" customWidth="1"/>
    <col min="15" max="16384" width="9" style="135"/>
  </cols>
  <sheetData>
    <row r="1" spans="1:14" ht="23.25" customHeight="1">
      <c r="A1" s="604" t="s">
        <v>514</v>
      </c>
      <c r="B1" s="604"/>
      <c r="C1" s="604"/>
      <c r="D1" s="604"/>
      <c r="E1" s="604"/>
      <c r="F1" s="604"/>
      <c r="G1" s="604"/>
      <c r="H1" s="604"/>
      <c r="I1" s="604"/>
      <c r="J1" s="604"/>
      <c r="K1" s="604"/>
      <c r="L1" s="604"/>
      <c r="M1" s="604"/>
      <c r="N1" s="604"/>
    </row>
    <row r="2" spans="1:14" ht="4.9000000000000004" customHeight="1" thickBot="1">
      <c r="A2" s="136"/>
      <c r="B2" s="136"/>
      <c r="C2" s="136"/>
      <c r="D2" s="136"/>
      <c r="E2" s="136"/>
      <c r="F2" s="136"/>
      <c r="G2" s="136"/>
      <c r="H2" s="136"/>
      <c r="I2" s="136"/>
      <c r="J2" s="136"/>
      <c r="K2" s="136"/>
      <c r="L2" s="136"/>
      <c r="M2" s="136"/>
      <c r="N2" s="136"/>
    </row>
    <row r="3" spans="1:14" s="137" customFormat="1" ht="16.149999999999999" customHeight="1">
      <c r="A3" s="605" t="s">
        <v>6</v>
      </c>
      <c r="B3" s="606"/>
      <c r="C3" s="609" t="s">
        <v>7</v>
      </c>
      <c r="D3" s="610"/>
      <c r="E3" s="610"/>
      <c r="F3" s="610"/>
      <c r="G3" s="610"/>
      <c r="H3" s="611"/>
      <c r="I3" s="612" t="s">
        <v>8</v>
      </c>
      <c r="J3" s="610"/>
      <c r="K3" s="610"/>
      <c r="L3" s="610"/>
      <c r="M3" s="610"/>
      <c r="N3" s="613"/>
    </row>
    <row r="4" spans="1:14" s="137" customFormat="1" ht="16.149999999999999" customHeight="1" thickBot="1">
      <c r="A4" s="607"/>
      <c r="B4" s="608"/>
      <c r="C4" s="48">
        <v>1</v>
      </c>
      <c r="D4" s="49">
        <v>2</v>
      </c>
      <c r="E4" s="49">
        <v>3</v>
      </c>
      <c r="F4" s="49">
        <v>4</v>
      </c>
      <c r="G4" s="49">
        <v>5</v>
      </c>
      <c r="H4" s="49">
        <v>6</v>
      </c>
      <c r="I4" s="49">
        <v>1</v>
      </c>
      <c r="J4" s="49">
        <v>2</v>
      </c>
      <c r="K4" s="49">
        <v>3</v>
      </c>
      <c r="L4" s="49">
        <v>4</v>
      </c>
      <c r="M4" s="49">
        <v>5</v>
      </c>
      <c r="N4" s="50">
        <v>6</v>
      </c>
    </row>
    <row r="5" spans="1:14" s="137" customFormat="1" ht="16.149999999999999" customHeight="1">
      <c r="A5" s="601" t="s">
        <v>169</v>
      </c>
      <c r="B5" s="138" t="s">
        <v>10</v>
      </c>
      <c r="C5" s="139">
        <v>364</v>
      </c>
      <c r="D5" s="140">
        <v>448</v>
      </c>
      <c r="E5" s="140">
        <v>456</v>
      </c>
      <c r="F5" s="140">
        <v>376</v>
      </c>
      <c r="G5" s="140">
        <v>734</v>
      </c>
      <c r="H5" s="141">
        <v>734</v>
      </c>
      <c r="I5" s="139">
        <v>432</v>
      </c>
      <c r="J5" s="140">
        <v>469</v>
      </c>
      <c r="K5" s="140">
        <v>461</v>
      </c>
      <c r="L5" s="140">
        <v>358</v>
      </c>
      <c r="M5" s="142" t="s">
        <v>5</v>
      </c>
      <c r="N5" s="143" t="s">
        <v>5</v>
      </c>
    </row>
    <row r="6" spans="1:14" s="137" customFormat="1" ht="16.149999999999999" customHeight="1">
      <c r="A6" s="602"/>
      <c r="B6" s="144" t="s">
        <v>12</v>
      </c>
      <c r="C6" s="145">
        <v>348</v>
      </c>
      <c r="D6" s="142">
        <v>453</v>
      </c>
      <c r="E6" s="142">
        <v>464</v>
      </c>
      <c r="F6" s="142">
        <v>374</v>
      </c>
      <c r="G6" s="142">
        <v>342</v>
      </c>
      <c r="H6" s="146">
        <v>358</v>
      </c>
      <c r="I6" s="145">
        <v>448</v>
      </c>
      <c r="J6" s="142">
        <v>464</v>
      </c>
      <c r="K6" s="142">
        <v>453</v>
      </c>
      <c r="L6" s="142">
        <v>360</v>
      </c>
      <c r="M6" s="142">
        <v>392</v>
      </c>
      <c r="N6" s="143">
        <v>376</v>
      </c>
    </row>
    <row r="7" spans="1:14" s="137" customFormat="1" ht="16.149999999999999" customHeight="1" thickBot="1">
      <c r="A7" s="603"/>
      <c r="B7" s="147" t="s">
        <v>13</v>
      </c>
      <c r="C7" s="148">
        <v>398</v>
      </c>
      <c r="D7" s="149">
        <v>459</v>
      </c>
      <c r="E7" s="149">
        <v>459</v>
      </c>
      <c r="F7" s="149">
        <v>368</v>
      </c>
      <c r="G7" s="149">
        <v>734</v>
      </c>
      <c r="H7" s="150">
        <v>734</v>
      </c>
      <c r="I7" s="148">
        <v>398</v>
      </c>
      <c r="J7" s="149">
        <v>458</v>
      </c>
      <c r="K7" s="149">
        <v>458</v>
      </c>
      <c r="L7" s="149">
        <v>366</v>
      </c>
      <c r="M7" s="149" t="s">
        <v>5</v>
      </c>
      <c r="N7" s="151" t="s">
        <v>5</v>
      </c>
    </row>
    <row r="8" spans="1:14" s="137" customFormat="1" ht="16.149999999999999" customHeight="1">
      <c r="A8" s="601" t="s">
        <v>14</v>
      </c>
      <c r="B8" s="138" t="s">
        <v>10</v>
      </c>
      <c r="C8" s="139" t="s">
        <v>5</v>
      </c>
      <c r="D8" s="140" t="s">
        <v>5</v>
      </c>
      <c r="E8" s="152">
        <v>766</v>
      </c>
      <c r="F8" s="142">
        <v>766</v>
      </c>
      <c r="G8" s="140">
        <v>355</v>
      </c>
      <c r="H8" s="141">
        <v>325</v>
      </c>
      <c r="I8" s="139" t="s">
        <v>5</v>
      </c>
      <c r="J8" s="140" t="s">
        <v>5</v>
      </c>
      <c r="K8" s="140" t="s">
        <v>5</v>
      </c>
      <c r="L8" s="140" t="s">
        <v>5</v>
      </c>
      <c r="M8" s="140">
        <v>379</v>
      </c>
      <c r="N8" s="153" t="s">
        <v>5</v>
      </c>
    </row>
    <row r="9" spans="1:14" s="137" customFormat="1" ht="16.149999999999999" customHeight="1">
      <c r="A9" s="602"/>
      <c r="B9" s="154" t="s">
        <v>341</v>
      </c>
      <c r="C9" s="155" t="s">
        <v>5</v>
      </c>
      <c r="D9" s="142" t="s">
        <v>5</v>
      </c>
      <c r="E9" s="142" t="s">
        <v>5</v>
      </c>
      <c r="F9" s="142" t="s">
        <v>5</v>
      </c>
      <c r="G9" s="142" t="s">
        <v>5</v>
      </c>
      <c r="H9" s="156">
        <v>471</v>
      </c>
      <c r="I9" s="155" t="s">
        <v>5</v>
      </c>
      <c r="J9" s="157" t="s">
        <v>5</v>
      </c>
      <c r="K9" s="157" t="s">
        <v>5</v>
      </c>
      <c r="L9" s="157" t="s">
        <v>5</v>
      </c>
      <c r="M9" s="157" t="s">
        <v>5</v>
      </c>
      <c r="N9" s="158" t="s">
        <v>5</v>
      </c>
    </row>
    <row r="10" spans="1:14" s="137" customFormat="1" ht="16.149999999999999" customHeight="1">
      <c r="A10" s="602"/>
      <c r="B10" s="144" t="s">
        <v>12</v>
      </c>
      <c r="C10" s="145" t="s">
        <v>5</v>
      </c>
      <c r="D10" s="142" t="s">
        <v>5</v>
      </c>
      <c r="E10" s="159">
        <v>766</v>
      </c>
      <c r="F10" s="142">
        <v>766</v>
      </c>
      <c r="G10" s="142">
        <v>734</v>
      </c>
      <c r="H10" s="146">
        <v>796</v>
      </c>
      <c r="I10" s="145" t="s">
        <v>5</v>
      </c>
      <c r="J10" s="142" t="s">
        <v>5</v>
      </c>
      <c r="K10" s="142" t="s">
        <v>5</v>
      </c>
      <c r="L10" s="142" t="s">
        <v>5</v>
      </c>
      <c r="M10" s="142" t="s">
        <v>5</v>
      </c>
      <c r="N10" s="143" t="s">
        <v>5</v>
      </c>
    </row>
    <row r="11" spans="1:14" s="137" customFormat="1" ht="16.149999999999999" customHeight="1" thickBot="1">
      <c r="A11" s="603"/>
      <c r="B11" s="147" t="s">
        <v>160</v>
      </c>
      <c r="C11" s="145" t="s">
        <v>5</v>
      </c>
      <c r="D11" s="142" t="s">
        <v>5</v>
      </c>
      <c r="E11" s="160">
        <v>766</v>
      </c>
      <c r="F11" s="142">
        <v>766</v>
      </c>
      <c r="G11" s="149">
        <v>734</v>
      </c>
      <c r="H11" s="150">
        <v>796</v>
      </c>
      <c r="I11" s="145" t="s">
        <v>5</v>
      </c>
      <c r="J11" s="142" t="s">
        <v>5</v>
      </c>
      <c r="K11" s="149" t="s">
        <v>5</v>
      </c>
      <c r="L11" s="142" t="s">
        <v>5</v>
      </c>
      <c r="M11" s="149" t="s">
        <v>5</v>
      </c>
      <c r="N11" s="151" t="s">
        <v>5</v>
      </c>
    </row>
    <row r="12" spans="1:14" s="137" customFormat="1" ht="16.149999999999999" customHeight="1">
      <c r="A12" s="601" t="s">
        <v>16</v>
      </c>
      <c r="B12" s="138" t="s">
        <v>10</v>
      </c>
      <c r="C12" s="139">
        <v>87</v>
      </c>
      <c r="D12" s="140">
        <v>390</v>
      </c>
      <c r="E12" s="140">
        <v>465</v>
      </c>
      <c r="F12" s="140">
        <v>344</v>
      </c>
      <c r="G12" s="140">
        <v>373</v>
      </c>
      <c r="H12" s="141">
        <v>734</v>
      </c>
      <c r="I12" s="139" t="s">
        <v>5</v>
      </c>
      <c r="J12" s="140">
        <v>344</v>
      </c>
      <c r="K12" s="140">
        <v>391</v>
      </c>
      <c r="L12" s="140">
        <v>334</v>
      </c>
      <c r="M12" s="140">
        <v>361</v>
      </c>
      <c r="N12" s="143" t="s">
        <v>5</v>
      </c>
    </row>
    <row r="13" spans="1:14" s="137" customFormat="1" ht="16.149999999999999" customHeight="1">
      <c r="A13" s="602"/>
      <c r="B13" s="154" t="s">
        <v>515</v>
      </c>
      <c r="C13" s="155">
        <v>274</v>
      </c>
      <c r="D13" s="157" t="s">
        <v>5</v>
      </c>
      <c r="E13" s="157" t="s">
        <v>5</v>
      </c>
      <c r="F13" s="157" t="s">
        <v>5</v>
      </c>
      <c r="G13" s="157" t="s">
        <v>5</v>
      </c>
      <c r="H13" s="156" t="s">
        <v>5</v>
      </c>
      <c r="I13" s="155" t="s">
        <v>5</v>
      </c>
      <c r="J13" s="157" t="s">
        <v>5</v>
      </c>
      <c r="K13" s="157" t="s">
        <v>5</v>
      </c>
      <c r="L13" s="157" t="s">
        <v>5</v>
      </c>
      <c r="M13" s="157" t="s">
        <v>5</v>
      </c>
      <c r="N13" s="143" t="s">
        <v>5</v>
      </c>
    </row>
    <row r="14" spans="1:14" s="137" customFormat="1" ht="16.149999999999999" customHeight="1">
      <c r="A14" s="602"/>
      <c r="B14" s="144" t="s">
        <v>17</v>
      </c>
      <c r="C14" s="145">
        <v>81</v>
      </c>
      <c r="D14" s="142">
        <v>734</v>
      </c>
      <c r="E14" s="142">
        <v>856</v>
      </c>
      <c r="F14" s="142">
        <v>678</v>
      </c>
      <c r="G14" s="142">
        <v>734</v>
      </c>
      <c r="H14" s="146">
        <v>734</v>
      </c>
      <c r="I14" s="145" t="s">
        <v>5</v>
      </c>
      <c r="J14" s="142" t="s">
        <v>5</v>
      </c>
      <c r="K14" s="142" t="s">
        <v>5</v>
      </c>
      <c r="L14" s="142" t="s">
        <v>5</v>
      </c>
      <c r="M14" s="142" t="s">
        <v>5</v>
      </c>
      <c r="N14" s="143" t="s">
        <v>5</v>
      </c>
    </row>
    <row r="15" spans="1:14" s="137" customFormat="1" ht="16.149999999999999" customHeight="1">
      <c r="A15" s="602"/>
      <c r="B15" s="154" t="s">
        <v>515</v>
      </c>
      <c r="C15" s="155">
        <v>280</v>
      </c>
      <c r="D15" s="157" t="s">
        <v>5</v>
      </c>
      <c r="E15" s="157" t="s">
        <v>5</v>
      </c>
      <c r="F15" s="157" t="s">
        <v>5</v>
      </c>
      <c r="G15" s="157" t="s">
        <v>5</v>
      </c>
      <c r="H15" s="156" t="s">
        <v>5</v>
      </c>
      <c r="I15" s="155" t="s">
        <v>5</v>
      </c>
      <c r="J15" s="157" t="s">
        <v>5</v>
      </c>
      <c r="K15" s="157" t="s">
        <v>5</v>
      </c>
      <c r="L15" s="157" t="s">
        <v>5</v>
      </c>
      <c r="M15" s="157" t="s">
        <v>5</v>
      </c>
      <c r="N15" s="143" t="s">
        <v>5</v>
      </c>
    </row>
    <row r="16" spans="1:14" s="137" customFormat="1" ht="16.149999999999999" customHeight="1">
      <c r="A16" s="602"/>
      <c r="B16" s="161" t="s">
        <v>11</v>
      </c>
      <c r="C16" s="145">
        <v>195</v>
      </c>
      <c r="D16" s="142">
        <v>382</v>
      </c>
      <c r="E16" s="142">
        <v>429</v>
      </c>
      <c r="F16" s="142">
        <v>354</v>
      </c>
      <c r="G16" s="142">
        <v>359</v>
      </c>
      <c r="H16" s="146">
        <v>616</v>
      </c>
      <c r="I16" s="145">
        <v>166</v>
      </c>
      <c r="J16" s="142">
        <v>352</v>
      </c>
      <c r="K16" s="142">
        <v>427</v>
      </c>
      <c r="L16" s="142">
        <v>324</v>
      </c>
      <c r="M16" s="142">
        <v>375</v>
      </c>
      <c r="N16" s="143" t="s">
        <v>5</v>
      </c>
    </row>
    <row r="17" spans="1:14" s="137" customFormat="1" ht="16.149999999999999" customHeight="1">
      <c r="A17" s="602"/>
      <c r="B17" s="154" t="s">
        <v>294</v>
      </c>
      <c r="C17" s="145" t="s">
        <v>5</v>
      </c>
      <c r="D17" s="142" t="s">
        <v>5</v>
      </c>
      <c r="E17" s="142" t="s">
        <v>5</v>
      </c>
      <c r="F17" s="142" t="s">
        <v>5</v>
      </c>
      <c r="G17" s="142" t="s">
        <v>5</v>
      </c>
      <c r="H17" s="146">
        <v>118</v>
      </c>
      <c r="I17" s="145" t="s">
        <v>5</v>
      </c>
      <c r="J17" s="142" t="s">
        <v>5</v>
      </c>
      <c r="K17" s="142" t="s">
        <v>5</v>
      </c>
      <c r="L17" s="142" t="s">
        <v>5</v>
      </c>
      <c r="M17" s="142" t="s">
        <v>5</v>
      </c>
      <c r="N17" s="143" t="s">
        <v>5</v>
      </c>
    </row>
    <row r="18" spans="1:14" s="137" customFormat="1" ht="16.149999999999999" customHeight="1">
      <c r="A18" s="602"/>
      <c r="B18" s="144" t="s">
        <v>12</v>
      </c>
      <c r="C18" s="145">
        <v>361</v>
      </c>
      <c r="D18" s="142">
        <v>400</v>
      </c>
      <c r="E18" s="142">
        <v>447</v>
      </c>
      <c r="F18" s="142">
        <v>342</v>
      </c>
      <c r="G18" s="142">
        <v>734</v>
      </c>
      <c r="H18" s="146">
        <v>734</v>
      </c>
      <c r="I18" s="145" t="s">
        <v>5</v>
      </c>
      <c r="J18" s="142">
        <v>334</v>
      </c>
      <c r="K18" s="142">
        <v>409</v>
      </c>
      <c r="L18" s="142">
        <v>336</v>
      </c>
      <c r="M18" s="142" t="s">
        <v>5</v>
      </c>
      <c r="N18" s="143" t="s">
        <v>5</v>
      </c>
    </row>
    <row r="19" spans="1:14" s="137" customFormat="1" ht="16.149999999999999" customHeight="1">
      <c r="A19" s="602"/>
      <c r="B19" s="161" t="s">
        <v>18</v>
      </c>
      <c r="C19" s="387">
        <v>92</v>
      </c>
      <c r="D19" s="142">
        <v>368</v>
      </c>
      <c r="E19" s="142">
        <v>456</v>
      </c>
      <c r="F19" s="142">
        <v>373</v>
      </c>
      <c r="G19" s="142">
        <v>734</v>
      </c>
      <c r="H19" s="146">
        <v>734</v>
      </c>
      <c r="I19" s="145" t="s">
        <v>5</v>
      </c>
      <c r="J19" s="142">
        <v>366</v>
      </c>
      <c r="K19" s="142">
        <v>400</v>
      </c>
      <c r="L19" s="142">
        <v>305</v>
      </c>
      <c r="M19" s="142" t="s">
        <v>5</v>
      </c>
      <c r="N19" s="143" t="s">
        <v>5</v>
      </c>
    </row>
    <row r="20" spans="1:14" s="137" customFormat="1" ht="16.149999999999999" customHeight="1">
      <c r="A20" s="602"/>
      <c r="B20" s="154" t="s">
        <v>505</v>
      </c>
      <c r="C20" s="155">
        <v>269</v>
      </c>
      <c r="D20" s="157" t="s">
        <v>5</v>
      </c>
      <c r="E20" s="157" t="s">
        <v>5</v>
      </c>
      <c r="F20" s="157" t="s">
        <v>5</v>
      </c>
      <c r="G20" s="157" t="s">
        <v>5</v>
      </c>
      <c r="H20" s="156" t="s">
        <v>5</v>
      </c>
      <c r="I20" s="155" t="s">
        <v>5</v>
      </c>
      <c r="J20" s="157" t="s">
        <v>5</v>
      </c>
      <c r="K20" s="157" t="s">
        <v>5</v>
      </c>
      <c r="L20" s="157" t="s">
        <v>5</v>
      </c>
      <c r="M20" s="157" t="s">
        <v>5</v>
      </c>
      <c r="N20" s="143" t="s">
        <v>5</v>
      </c>
    </row>
    <row r="21" spans="1:14" s="137" customFormat="1" ht="16.149999999999999" customHeight="1">
      <c r="A21" s="602"/>
      <c r="B21" s="388" t="s">
        <v>15</v>
      </c>
      <c r="C21" s="145">
        <v>89</v>
      </c>
      <c r="D21" s="142">
        <v>394</v>
      </c>
      <c r="E21" s="142">
        <v>459</v>
      </c>
      <c r="F21" s="142">
        <v>336</v>
      </c>
      <c r="G21" s="142">
        <v>734</v>
      </c>
      <c r="H21" s="142">
        <v>734</v>
      </c>
      <c r="I21" s="155" t="s">
        <v>5</v>
      </c>
      <c r="J21" s="142">
        <v>340</v>
      </c>
      <c r="K21" s="142">
        <v>397</v>
      </c>
      <c r="L21" s="142">
        <v>342</v>
      </c>
      <c r="M21" s="157" t="s">
        <v>5</v>
      </c>
      <c r="N21" s="143" t="s">
        <v>5</v>
      </c>
    </row>
    <row r="22" spans="1:14" s="137" customFormat="1" ht="16.149999999999999" customHeight="1" thickBot="1">
      <c r="A22" s="603"/>
      <c r="B22" s="389" t="s">
        <v>515</v>
      </c>
      <c r="C22" s="148">
        <v>272</v>
      </c>
      <c r="D22" s="149" t="s">
        <v>5</v>
      </c>
      <c r="E22" s="149" t="s">
        <v>5</v>
      </c>
      <c r="F22" s="149" t="s">
        <v>5</v>
      </c>
      <c r="G22" s="149" t="s">
        <v>5</v>
      </c>
      <c r="H22" s="149" t="s">
        <v>5</v>
      </c>
      <c r="I22" s="148" t="s">
        <v>5</v>
      </c>
      <c r="J22" s="149" t="s">
        <v>5</v>
      </c>
      <c r="K22" s="149" t="s">
        <v>5</v>
      </c>
      <c r="L22" s="149" t="s">
        <v>5</v>
      </c>
      <c r="M22" s="149" t="s">
        <v>5</v>
      </c>
      <c r="N22" s="151" t="s">
        <v>5</v>
      </c>
    </row>
    <row r="23" spans="1:14" s="137" customFormat="1" ht="16.149999999999999" customHeight="1" thickBot="1">
      <c r="A23" s="601" t="s">
        <v>19</v>
      </c>
      <c r="B23" s="390" t="s">
        <v>10</v>
      </c>
      <c r="C23" s="155" t="s">
        <v>5</v>
      </c>
      <c r="D23" s="157" t="s">
        <v>5</v>
      </c>
      <c r="E23" s="157">
        <v>704</v>
      </c>
      <c r="F23" s="157">
        <v>973</v>
      </c>
      <c r="G23" s="157">
        <v>1076</v>
      </c>
      <c r="H23" s="158">
        <v>1076</v>
      </c>
      <c r="I23" s="162"/>
      <c r="J23" s="162"/>
      <c r="K23" s="162"/>
      <c r="L23" s="162"/>
      <c r="M23" s="162"/>
      <c r="N23" s="391"/>
    </row>
    <row r="24" spans="1:14" s="137" customFormat="1" ht="16.149999999999999" customHeight="1" thickBot="1">
      <c r="A24" s="602"/>
      <c r="B24" s="161" t="s">
        <v>17</v>
      </c>
      <c r="C24" s="145" t="s">
        <v>5</v>
      </c>
      <c r="D24" s="142" t="s">
        <v>5</v>
      </c>
      <c r="E24" s="142">
        <v>704</v>
      </c>
      <c r="F24" s="142">
        <v>973</v>
      </c>
      <c r="G24" s="142">
        <v>1076</v>
      </c>
      <c r="H24" s="143">
        <v>1076</v>
      </c>
      <c r="I24" s="614" t="s">
        <v>26</v>
      </c>
      <c r="J24" s="615"/>
      <c r="K24" s="51" t="s">
        <v>285</v>
      </c>
      <c r="L24" s="616" t="s">
        <v>286</v>
      </c>
      <c r="M24" s="617"/>
      <c r="N24" s="52" t="s">
        <v>295</v>
      </c>
    </row>
    <row r="25" spans="1:14" s="137" customFormat="1" ht="16.149999999999999" customHeight="1">
      <c r="A25" s="602"/>
      <c r="B25" s="144" t="s">
        <v>11</v>
      </c>
      <c r="C25" s="145" t="s">
        <v>5</v>
      </c>
      <c r="D25" s="142" t="s">
        <v>5</v>
      </c>
      <c r="E25" s="142">
        <v>704</v>
      </c>
      <c r="F25" s="142">
        <v>973</v>
      </c>
      <c r="G25" s="142">
        <v>1076</v>
      </c>
      <c r="H25" s="143">
        <v>1076</v>
      </c>
      <c r="I25" s="618" t="s">
        <v>161</v>
      </c>
      <c r="J25" s="619"/>
      <c r="K25" s="227">
        <v>926</v>
      </c>
      <c r="L25" s="620">
        <v>951</v>
      </c>
      <c r="M25" s="620">
        <v>0</v>
      </c>
      <c r="N25" s="228">
        <v>916</v>
      </c>
    </row>
    <row r="26" spans="1:14" s="137" customFormat="1" ht="16.149999999999999" customHeight="1">
      <c r="A26" s="602"/>
      <c r="B26" s="144" t="s">
        <v>12</v>
      </c>
      <c r="C26" s="145" t="s">
        <v>5</v>
      </c>
      <c r="D26" s="142" t="s">
        <v>5</v>
      </c>
      <c r="E26" s="142">
        <v>704</v>
      </c>
      <c r="F26" s="142">
        <v>973</v>
      </c>
      <c r="G26" s="142">
        <v>1076</v>
      </c>
      <c r="H26" s="143">
        <v>1076</v>
      </c>
      <c r="I26" s="621" t="s">
        <v>162</v>
      </c>
      <c r="J26" s="622"/>
      <c r="K26" s="229">
        <v>3038</v>
      </c>
      <c r="L26" s="230">
        <v>1730</v>
      </c>
      <c r="M26" s="230">
        <v>2598</v>
      </c>
      <c r="N26" s="231">
        <v>2200</v>
      </c>
    </row>
    <row r="27" spans="1:14" s="137" customFormat="1" ht="16.149999999999999" customHeight="1">
      <c r="A27" s="602"/>
      <c r="B27" s="161" t="s">
        <v>20</v>
      </c>
      <c r="C27" s="145" t="s">
        <v>5</v>
      </c>
      <c r="D27" s="142" t="s">
        <v>5</v>
      </c>
      <c r="E27" s="142">
        <v>704</v>
      </c>
      <c r="F27" s="142">
        <v>973</v>
      </c>
      <c r="G27" s="142">
        <v>1076</v>
      </c>
      <c r="H27" s="143">
        <v>1076</v>
      </c>
      <c r="I27" s="623" t="s">
        <v>506</v>
      </c>
      <c r="J27" s="624"/>
      <c r="K27" s="409">
        <v>787</v>
      </c>
      <c r="L27" s="625">
        <v>786</v>
      </c>
      <c r="M27" s="625">
        <v>0</v>
      </c>
      <c r="N27" s="410">
        <v>961</v>
      </c>
    </row>
    <row r="28" spans="1:14" s="137" customFormat="1" ht="16.149999999999999" customHeight="1" thickBot="1">
      <c r="A28" s="603"/>
      <c r="B28" s="144" t="s">
        <v>18</v>
      </c>
      <c r="C28" s="145" t="s">
        <v>5</v>
      </c>
      <c r="D28" s="142" t="s">
        <v>5</v>
      </c>
      <c r="E28" s="142">
        <v>704</v>
      </c>
      <c r="F28" s="142">
        <v>973</v>
      </c>
      <c r="G28" s="142">
        <v>1076</v>
      </c>
      <c r="H28" s="143">
        <v>1076</v>
      </c>
      <c r="I28" s="626" t="s">
        <v>163</v>
      </c>
      <c r="J28" s="627"/>
      <c r="K28" s="232">
        <v>1396</v>
      </c>
      <c r="L28" s="628">
        <v>1293</v>
      </c>
      <c r="M28" s="628">
        <v>0</v>
      </c>
      <c r="N28" s="233">
        <v>1241</v>
      </c>
    </row>
    <row r="29" spans="1:14" s="137" customFormat="1" ht="16.149999999999999" customHeight="1">
      <c r="A29" s="629" t="s">
        <v>287</v>
      </c>
      <c r="B29" s="630"/>
      <c r="C29" s="165"/>
      <c r="D29" s="166" t="s">
        <v>22</v>
      </c>
      <c r="E29" s="167" t="s">
        <v>17</v>
      </c>
      <c r="F29" s="167" t="s">
        <v>156</v>
      </c>
      <c r="G29" s="167" t="s">
        <v>12</v>
      </c>
      <c r="H29" s="167" t="s">
        <v>157</v>
      </c>
      <c r="I29" s="401" t="s">
        <v>158</v>
      </c>
      <c r="J29" s="402" t="s">
        <v>18</v>
      </c>
      <c r="K29" s="403"/>
      <c r="L29" s="163"/>
      <c r="M29" s="635"/>
      <c r="N29" s="636"/>
    </row>
    <row r="30" spans="1:14" s="137" customFormat="1" ht="16.149999999999999" customHeight="1">
      <c r="A30" s="631"/>
      <c r="B30" s="632"/>
      <c r="C30" s="170" t="s">
        <v>164</v>
      </c>
      <c r="D30" s="171">
        <v>1012</v>
      </c>
      <c r="E30" s="172">
        <v>1024</v>
      </c>
      <c r="F30" s="172">
        <v>982</v>
      </c>
      <c r="G30" s="172">
        <v>981</v>
      </c>
      <c r="H30" s="172">
        <v>982</v>
      </c>
      <c r="I30" s="172">
        <v>981</v>
      </c>
      <c r="J30" s="173">
        <v>1034</v>
      </c>
      <c r="K30" s="180"/>
      <c r="L30" s="163"/>
      <c r="M30" s="277"/>
      <c r="N30" s="181"/>
    </row>
    <row r="31" spans="1:14" s="137" customFormat="1" ht="16.149999999999999" customHeight="1" thickBot="1">
      <c r="A31" s="633"/>
      <c r="B31" s="634"/>
      <c r="C31" s="174" t="s">
        <v>165</v>
      </c>
      <c r="D31" s="148">
        <v>949</v>
      </c>
      <c r="E31" s="149">
        <v>937</v>
      </c>
      <c r="F31" s="149">
        <v>979</v>
      </c>
      <c r="G31" s="149">
        <v>980</v>
      </c>
      <c r="H31" s="149">
        <v>979</v>
      </c>
      <c r="I31" s="149">
        <v>980</v>
      </c>
      <c r="J31" s="160">
        <v>927</v>
      </c>
      <c r="K31" s="404"/>
      <c r="L31" s="268"/>
      <c r="M31" s="268"/>
      <c r="N31" s="169"/>
    </row>
    <row r="32" spans="1:14" s="137" customFormat="1" ht="16.149999999999999" customHeight="1" thickBot="1">
      <c r="A32" s="614" t="s">
        <v>166</v>
      </c>
      <c r="B32" s="615"/>
      <c r="C32" s="175">
        <v>176</v>
      </c>
      <c r="D32" s="637" t="s">
        <v>288</v>
      </c>
      <c r="E32" s="638"/>
      <c r="F32" s="175">
        <v>520</v>
      </c>
      <c r="G32" s="637" t="s">
        <v>289</v>
      </c>
      <c r="H32" s="638"/>
      <c r="I32" s="175">
        <v>242</v>
      </c>
      <c r="J32" s="637" t="s">
        <v>23</v>
      </c>
      <c r="K32" s="638"/>
      <c r="L32" s="176">
        <v>309</v>
      </c>
      <c r="M32" s="639"/>
      <c r="N32" s="640"/>
    </row>
    <row r="33" spans="1:15" s="137" customFormat="1" ht="16.149999999999999" customHeight="1" thickBot="1">
      <c r="A33" s="642" t="s">
        <v>155</v>
      </c>
      <c r="B33" s="638"/>
      <c r="C33" s="177" t="s">
        <v>290</v>
      </c>
      <c r="D33" s="178">
        <v>241</v>
      </c>
      <c r="E33" s="179" t="s">
        <v>291</v>
      </c>
      <c r="F33" s="178">
        <v>240</v>
      </c>
      <c r="G33" s="637" t="s">
        <v>24</v>
      </c>
      <c r="H33" s="638"/>
      <c r="I33" s="643" t="s">
        <v>516</v>
      </c>
      <c r="J33" s="644"/>
      <c r="K33" s="645" t="s">
        <v>517</v>
      </c>
      <c r="L33" s="646"/>
      <c r="M33" s="180"/>
      <c r="N33" s="181"/>
    </row>
    <row r="34" spans="1:15" s="137" customFormat="1" ht="16.149999999999999" customHeight="1">
      <c r="A34" s="629" t="s">
        <v>344</v>
      </c>
      <c r="B34" s="630"/>
      <c r="C34" s="165"/>
      <c r="D34" s="166" t="s">
        <v>22</v>
      </c>
      <c r="E34" s="182" t="s">
        <v>509</v>
      </c>
      <c r="F34" s="167" t="s">
        <v>180</v>
      </c>
      <c r="G34" s="182" t="s">
        <v>510</v>
      </c>
      <c r="H34" s="167" t="s">
        <v>159</v>
      </c>
      <c r="I34" s="182" t="s">
        <v>511</v>
      </c>
      <c r="J34" s="167" t="s">
        <v>62</v>
      </c>
      <c r="K34" s="167" t="s">
        <v>158</v>
      </c>
      <c r="L34" s="168" t="s">
        <v>172</v>
      </c>
      <c r="M34" s="353"/>
      <c r="N34" s="356"/>
      <c r="O34" s="163"/>
    </row>
    <row r="35" spans="1:15" s="137" customFormat="1" ht="16.149999999999999" customHeight="1">
      <c r="A35" s="631"/>
      <c r="B35" s="632"/>
      <c r="C35" s="170">
        <v>5</v>
      </c>
      <c r="D35" s="171">
        <v>292</v>
      </c>
      <c r="E35" s="647">
        <v>82</v>
      </c>
      <c r="F35" s="172">
        <v>294</v>
      </c>
      <c r="G35" s="172">
        <v>80</v>
      </c>
      <c r="H35" s="172">
        <v>337</v>
      </c>
      <c r="I35" s="647">
        <v>37</v>
      </c>
      <c r="J35" s="172">
        <v>374</v>
      </c>
      <c r="K35" s="172">
        <v>374</v>
      </c>
      <c r="L35" s="173">
        <v>374</v>
      </c>
      <c r="M35" s="353"/>
      <c r="N35" s="356"/>
      <c r="O35" s="163"/>
    </row>
    <row r="36" spans="1:15" s="137" customFormat="1" ht="16.149999999999999" customHeight="1" thickBot="1">
      <c r="A36" s="633"/>
      <c r="B36" s="634"/>
      <c r="C36" s="174">
        <v>6</v>
      </c>
      <c r="D36" s="148">
        <v>292</v>
      </c>
      <c r="E36" s="648">
        <v>0</v>
      </c>
      <c r="F36" s="149">
        <v>294</v>
      </c>
      <c r="G36" s="149">
        <v>80</v>
      </c>
      <c r="H36" s="149">
        <v>337</v>
      </c>
      <c r="I36" s="648">
        <v>0</v>
      </c>
      <c r="J36" s="149">
        <v>374</v>
      </c>
      <c r="K36" s="149">
        <v>374</v>
      </c>
      <c r="L36" s="160">
        <v>374</v>
      </c>
      <c r="M36" s="354"/>
      <c r="N36" s="405"/>
      <c r="O36" s="163"/>
    </row>
    <row r="37" spans="1:15" s="137" customFormat="1" ht="16.149999999999999" customHeight="1">
      <c r="A37" s="649"/>
      <c r="B37" s="650"/>
      <c r="C37" s="612" t="s">
        <v>331</v>
      </c>
      <c r="D37" s="610"/>
      <c r="E37" s="610"/>
      <c r="F37" s="610"/>
      <c r="G37" s="610"/>
      <c r="H37" s="611"/>
      <c r="I37" s="612" t="s">
        <v>332</v>
      </c>
      <c r="J37" s="610"/>
      <c r="K37" s="610"/>
      <c r="L37" s="610"/>
      <c r="M37" s="610"/>
      <c r="N37" s="613"/>
    </row>
    <row r="38" spans="1:15" s="137" customFormat="1" ht="16.149999999999999" customHeight="1" thickBot="1">
      <c r="A38" s="651"/>
      <c r="B38" s="652"/>
      <c r="C38" s="48">
        <v>1</v>
      </c>
      <c r="D38" s="49">
        <v>2</v>
      </c>
      <c r="E38" s="49">
        <v>3</v>
      </c>
      <c r="F38" s="49">
        <v>4</v>
      </c>
      <c r="G38" s="49">
        <v>5</v>
      </c>
      <c r="H38" s="49">
        <v>6</v>
      </c>
      <c r="I38" s="49">
        <v>1</v>
      </c>
      <c r="J38" s="49">
        <v>2</v>
      </c>
      <c r="K38" s="49">
        <v>3</v>
      </c>
      <c r="L38" s="49">
        <v>4</v>
      </c>
      <c r="M38" s="49">
        <v>5</v>
      </c>
      <c r="N38" s="50">
        <v>6</v>
      </c>
    </row>
    <row r="39" spans="1:15" s="137" customFormat="1" ht="16.149999999999999" customHeight="1">
      <c r="A39" s="601" t="s">
        <v>333</v>
      </c>
      <c r="B39" s="138" t="s">
        <v>10</v>
      </c>
      <c r="C39" s="183">
        <v>342</v>
      </c>
      <c r="D39" s="140">
        <v>372</v>
      </c>
      <c r="E39" s="140">
        <v>411</v>
      </c>
      <c r="F39" s="140">
        <v>430</v>
      </c>
      <c r="G39" s="140">
        <v>452</v>
      </c>
      <c r="H39" s="141">
        <v>470</v>
      </c>
      <c r="I39" s="139" t="s">
        <v>5</v>
      </c>
      <c r="J39" s="140" t="s">
        <v>5</v>
      </c>
      <c r="K39" s="140" t="s">
        <v>5</v>
      </c>
      <c r="L39" s="140" t="s">
        <v>5</v>
      </c>
      <c r="M39" s="140" t="s">
        <v>5</v>
      </c>
      <c r="N39" s="153" t="s">
        <v>5</v>
      </c>
    </row>
    <row r="40" spans="1:15" s="137" customFormat="1" ht="16.149999999999999" customHeight="1">
      <c r="A40" s="602"/>
      <c r="B40" s="144" t="s">
        <v>62</v>
      </c>
      <c r="C40" s="184">
        <v>342</v>
      </c>
      <c r="D40" s="142">
        <v>372</v>
      </c>
      <c r="E40" s="142">
        <v>411</v>
      </c>
      <c r="F40" s="142">
        <v>430</v>
      </c>
      <c r="G40" s="142">
        <v>452</v>
      </c>
      <c r="H40" s="146">
        <v>470</v>
      </c>
      <c r="I40" s="184" t="s">
        <v>5</v>
      </c>
      <c r="J40" s="142" t="s">
        <v>5</v>
      </c>
      <c r="K40" s="142" t="s">
        <v>5</v>
      </c>
      <c r="L40" s="142" t="s">
        <v>5</v>
      </c>
      <c r="M40" s="142" t="s">
        <v>5</v>
      </c>
      <c r="N40" s="143" t="s">
        <v>5</v>
      </c>
    </row>
    <row r="41" spans="1:15" s="137" customFormat="1" ht="16.149999999999999" customHeight="1">
      <c r="A41" s="602"/>
      <c r="B41" s="144" t="s">
        <v>158</v>
      </c>
      <c r="C41" s="184">
        <v>342</v>
      </c>
      <c r="D41" s="142">
        <v>372</v>
      </c>
      <c r="E41" s="142">
        <v>411</v>
      </c>
      <c r="F41" s="142">
        <v>430</v>
      </c>
      <c r="G41" s="142">
        <v>452</v>
      </c>
      <c r="H41" s="146">
        <v>470</v>
      </c>
      <c r="I41" s="184" t="s">
        <v>5</v>
      </c>
      <c r="J41" s="142" t="s">
        <v>5</v>
      </c>
      <c r="K41" s="142" t="s">
        <v>5</v>
      </c>
      <c r="L41" s="142" t="s">
        <v>5</v>
      </c>
      <c r="M41" s="142" t="s">
        <v>5</v>
      </c>
      <c r="N41" s="143" t="s">
        <v>5</v>
      </c>
    </row>
    <row r="42" spans="1:15" s="137" customFormat="1" ht="16.149999999999999" customHeight="1">
      <c r="A42" s="602"/>
      <c r="B42" s="144" t="s">
        <v>160</v>
      </c>
      <c r="C42" s="184">
        <v>274</v>
      </c>
      <c r="D42" s="142">
        <v>304</v>
      </c>
      <c r="E42" s="142">
        <v>343</v>
      </c>
      <c r="F42" s="142">
        <v>362</v>
      </c>
      <c r="G42" s="142">
        <v>384</v>
      </c>
      <c r="H42" s="146">
        <v>402</v>
      </c>
      <c r="I42" s="184">
        <v>68</v>
      </c>
      <c r="J42" s="142">
        <v>68</v>
      </c>
      <c r="K42" s="142">
        <v>68</v>
      </c>
      <c r="L42" s="142">
        <v>68</v>
      </c>
      <c r="M42" s="142">
        <v>68</v>
      </c>
      <c r="N42" s="143">
        <v>68</v>
      </c>
    </row>
    <row r="43" spans="1:15" s="137" customFormat="1" ht="16.149999999999999" customHeight="1">
      <c r="A43" s="602"/>
      <c r="B43" s="144" t="s">
        <v>334</v>
      </c>
      <c r="C43" s="184">
        <v>342</v>
      </c>
      <c r="D43" s="142">
        <v>372</v>
      </c>
      <c r="E43" s="142">
        <v>411</v>
      </c>
      <c r="F43" s="142">
        <v>430</v>
      </c>
      <c r="G43" s="142">
        <v>452</v>
      </c>
      <c r="H43" s="146">
        <v>470</v>
      </c>
      <c r="I43" s="184" t="s">
        <v>5</v>
      </c>
      <c r="J43" s="142" t="s">
        <v>5</v>
      </c>
      <c r="K43" s="142" t="s">
        <v>5</v>
      </c>
      <c r="L43" s="142" t="s">
        <v>5</v>
      </c>
      <c r="M43" s="142" t="s">
        <v>5</v>
      </c>
      <c r="N43" s="143" t="s">
        <v>5</v>
      </c>
    </row>
    <row r="44" spans="1:15" s="137" customFormat="1" ht="16.149999999999999" customHeight="1" thickBot="1">
      <c r="A44" s="603"/>
      <c r="B44" s="144" t="s">
        <v>335</v>
      </c>
      <c r="C44" s="184">
        <v>342</v>
      </c>
      <c r="D44" s="142">
        <v>372</v>
      </c>
      <c r="E44" s="142">
        <v>411</v>
      </c>
      <c r="F44" s="142">
        <v>430</v>
      </c>
      <c r="G44" s="142">
        <v>452</v>
      </c>
      <c r="H44" s="146">
        <v>470</v>
      </c>
      <c r="I44" s="184" t="s">
        <v>5</v>
      </c>
      <c r="J44" s="142" t="s">
        <v>5</v>
      </c>
      <c r="K44" s="142" t="s">
        <v>5</v>
      </c>
      <c r="L44" s="142" t="s">
        <v>5</v>
      </c>
      <c r="M44" s="142" t="s">
        <v>5</v>
      </c>
      <c r="N44" s="143" t="s">
        <v>5</v>
      </c>
    </row>
    <row r="45" spans="1:15" s="137" customFormat="1" ht="16.149999999999999" customHeight="1" thickBot="1">
      <c r="A45" s="614" t="s">
        <v>25</v>
      </c>
      <c r="B45" s="615"/>
      <c r="C45" s="234">
        <v>9865</v>
      </c>
      <c r="D45" s="235">
        <v>9404</v>
      </c>
      <c r="E45" s="235">
        <v>7799</v>
      </c>
      <c r="F45" s="235">
        <v>5693</v>
      </c>
      <c r="G45" s="235">
        <v>5474</v>
      </c>
      <c r="H45" s="236">
        <v>5814</v>
      </c>
      <c r="I45" s="175"/>
      <c r="J45" s="175"/>
      <c r="K45" s="175"/>
      <c r="L45" s="164"/>
      <c r="M45" s="175"/>
      <c r="N45" s="175"/>
    </row>
    <row r="46" spans="1:15" s="137" customFormat="1" ht="16.149999999999999" customHeight="1" thickBot="1">
      <c r="A46" s="641" t="s">
        <v>345</v>
      </c>
      <c r="B46" s="641"/>
      <c r="C46" s="175"/>
      <c r="D46" s="175"/>
      <c r="E46" s="175"/>
      <c r="F46" s="175"/>
      <c r="G46" s="175"/>
      <c r="H46" s="175"/>
      <c r="I46" s="189"/>
      <c r="J46" s="189"/>
      <c r="K46" s="189"/>
      <c r="L46" s="163"/>
      <c r="M46" s="189"/>
      <c r="N46" s="189"/>
    </row>
    <row r="47" spans="1:15" s="137" customFormat="1" ht="16.149999999999999" customHeight="1" thickBot="1">
      <c r="A47" s="642" t="s">
        <v>288</v>
      </c>
      <c r="B47" s="638"/>
      <c r="C47" s="187">
        <v>492</v>
      </c>
      <c r="D47" s="664"/>
      <c r="E47" s="635"/>
      <c r="F47" s="189"/>
      <c r="G47" s="186"/>
      <c r="I47" s="135"/>
      <c r="J47" s="135"/>
      <c r="K47" s="135"/>
      <c r="L47" s="135"/>
      <c r="M47" s="135"/>
      <c r="N47" s="135"/>
      <c r="O47" s="135"/>
    </row>
    <row r="48" spans="1:15" s="137" customFormat="1" ht="7.15" customHeight="1">
      <c r="A48" s="191"/>
      <c r="B48" s="191"/>
      <c r="C48" s="188"/>
      <c r="D48" s="188"/>
      <c r="E48" s="188"/>
      <c r="F48" s="188"/>
      <c r="G48" s="188"/>
      <c r="H48" s="188"/>
      <c r="I48" s="188"/>
      <c r="J48" s="188"/>
      <c r="K48" s="188"/>
      <c r="M48" s="163"/>
      <c r="N48" s="163"/>
    </row>
    <row r="49" spans="1:14" s="192" customFormat="1" ht="10.9" customHeight="1" thickBot="1">
      <c r="A49" s="1" t="s">
        <v>296</v>
      </c>
      <c r="B49" s="1" t="s">
        <v>296</v>
      </c>
      <c r="C49" s="1" t="s">
        <v>296</v>
      </c>
      <c r="D49" s="1" t="s">
        <v>296</v>
      </c>
      <c r="E49" s="1" t="s">
        <v>296</v>
      </c>
      <c r="F49" s="1" t="s">
        <v>296</v>
      </c>
      <c r="G49" s="1" t="s">
        <v>296</v>
      </c>
      <c r="H49" s="1" t="s">
        <v>296</v>
      </c>
      <c r="I49" s="1" t="s">
        <v>296</v>
      </c>
      <c r="J49" s="1" t="s">
        <v>296</v>
      </c>
      <c r="K49" s="1" t="s">
        <v>296</v>
      </c>
      <c r="L49" s="1" t="s">
        <v>296</v>
      </c>
      <c r="M49" s="1" t="s">
        <v>296</v>
      </c>
      <c r="N49" s="1" t="s">
        <v>296</v>
      </c>
    </row>
    <row r="50" spans="1:14" s="192" customFormat="1" ht="18" customHeight="1" thickBot="1">
      <c r="A50" s="605" t="s">
        <v>27</v>
      </c>
      <c r="B50" s="606"/>
      <c r="C50" s="193"/>
      <c r="D50" s="137"/>
      <c r="E50" s="137"/>
      <c r="F50" s="137"/>
      <c r="G50" s="137"/>
      <c r="H50" s="137"/>
      <c r="I50" s="137"/>
      <c r="J50" s="137"/>
      <c r="K50" s="137"/>
      <c r="L50" s="137"/>
      <c r="M50" s="163"/>
      <c r="N50" s="163"/>
    </row>
    <row r="51" spans="1:14" s="137" customFormat="1" ht="18" customHeight="1" thickBot="1">
      <c r="A51" s="607"/>
      <c r="B51" s="608"/>
      <c r="C51" s="57">
        <v>1</v>
      </c>
      <c r="D51" s="77">
        <v>2</v>
      </c>
      <c r="E51" s="77">
        <v>3</v>
      </c>
      <c r="F51" s="194"/>
      <c r="G51" s="195"/>
      <c r="H51" s="665" t="s">
        <v>324</v>
      </c>
      <c r="I51" s="666"/>
      <c r="J51" s="196"/>
      <c r="K51" s="196"/>
      <c r="L51" s="78">
        <v>1</v>
      </c>
      <c r="M51" s="79" t="s">
        <v>167</v>
      </c>
      <c r="N51" s="80" t="s">
        <v>168</v>
      </c>
    </row>
    <row r="52" spans="1:14" s="201" customFormat="1" ht="18" customHeight="1" thickBot="1">
      <c r="A52" s="58" t="s">
        <v>169</v>
      </c>
      <c r="B52" s="197" t="s">
        <v>174</v>
      </c>
      <c r="C52" s="198">
        <v>887</v>
      </c>
      <c r="D52" s="198">
        <v>887</v>
      </c>
      <c r="E52" s="198">
        <v>917</v>
      </c>
      <c r="F52" s="53" t="s">
        <v>176</v>
      </c>
      <c r="G52" s="165" t="s">
        <v>174</v>
      </c>
      <c r="H52" s="667">
        <v>1220</v>
      </c>
      <c r="I52" s="668">
        <v>0</v>
      </c>
      <c r="J52" s="653" t="s">
        <v>175</v>
      </c>
      <c r="K52" s="207" t="s">
        <v>292</v>
      </c>
      <c r="L52" s="206">
        <v>277</v>
      </c>
      <c r="M52" s="206">
        <v>274</v>
      </c>
      <c r="N52" s="208">
        <v>274</v>
      </c>
    </row>
    <row r="53" spans="1:14" s="137" customFormat="1" ht="18" customHeight="1" thickBot="1">
      <c r="A53" s="655" t="s">
        <v>518</v>
      </c>
      <c r="B53" s="165" t="s">
        <v>348</v>
      </c>
      <c r="C53" s="411">
        <v>858</v>
      </c>
      <c r="D53" s="411" t="s">
        <v>5</v>
      </c>
      <c r="E53" s="407" t="s">
        <v>5</v>
      </c>
      <c r="F53" s="61" t="s">
        <v>170</v>
      </c>
      <c r="G53" s="267" t="s">
        <v>174</v>
      </c>
      <c r="H53" s="658">
        <v>483</v>
      </c>
      <c r="I53" s="659">
        <v>0</v>
      </c>
      <c r="J53" s="654"/>
      <c r="K53" s="209" t="s">
        <v>293</v>
      </c>
      <c r="L53" s="210">
        <v>277</v>
      </c>
      <c r="M53" s="210">
        <v>278</v>
      </c>
      <c r="N53" s="211">
        <v>270</v>
      </c>
    </row>
    <row r="54" spans="1:14" s="137" customFormat="1" ht="18" customHeight="1" thickBot="1">
      <c r="A54" s="656"/>
      <c r="B54" s="202" t="s">
        <v>347</v>
      </c>
      <c r="C54" s="412">
        <v>858</v>
      </c>
      <c r="D54" s="412" t="s">
        <v>5</v>
      </c>
      <c r="E54" s="413" t="s">
        <v>5</v>
      </c>
      <c r="F54" s="660" t="s">
        <v>183</v>
      </c>
      <c r="G54" s="661" t="s">
        <v>29</v>
      </c>
      <c r="H54" s="204" t="s">
        <v>21</v>
      </c>
      <c r="I54" s="208">
        <v>729</v>
      </c>
      <c r="J54" s="58" t="s">
        <v>182</v>
      </c>
      <c r="K54" s="197" t="s">
        <v>174</v>
      </c>
      <c r="L54" s="675">
        <v>307</v>
      </c>
      <c r="M54" s="676">
        <v>0</v>
      </c>
      <c r="N54" s="677">
        <v>0</v>
      </c>
    </row>
    <row r="55" spans="1:14" s="137" customFormat="1" ht="18" customHeight="1" thickBot="1">
      <c r="A55" s="657"/>
      <c r="B55" s="212" t="s">
        <v>519</v>
      </c>
      <c r="C55" s="414" t="s">
        <v>5</v>
      </c>
      <c r="D55" s="414" t="s">
        <v>5</v>
      </c>
      <c r="E55" s="408">
        <v>858</v>
      </c>
      <c r="F55" s="656"/>
      <c r="G55" s="662"/>
      <c r="H55" s="266" t="s">
        <v>520</v>
      </c>
      <c r="I55" s="224">
        <v>629</v>
      </c>
      <c r="J55" s="660" t="s">
        <v>179</v>
      </c>
      <c r="K55" s="207" t="s">
        <v>180</v>
      </c>
      <c r="L55" s="206">
        <v>363</v>
      </c>
      <c r="M55" s="206">
        <v>728</v>
      </c>
      <c r="N55" s="208" t="s">
        <v>5</v>
      </c>
    </row>
    <row r="56" spans="1:14" s="137" customFormat="1" ht="18" customHeight="1" thickBot="1">
      <c r="A56" s="57" t="s">
        <v>177</v>
      </c>
      <c r="B56" s="197" t="s">
        <v>174</v>
      </c>
      <c r="C56" s="206">
        <v>678</v>
      </c>
      <c r="D56" s="205">
        <v>678</v>
      </c>
      <c r="E56" s="205">
        <v>678</v>
      </c>
      <c r="F56" s="656"/>
      <c r="G56" s="663"/>
      <c r="H56" s="264" t="s">
        <v>326</v>
      </c>
      <c r="I56" s="221">
        <v>100</v>
      </c>
      <c r="J56" s="656"/>
      <c r="K56" s="174" t="s">
        <v>178</v>
      </c>
      <c r="L56" s="214">
        <v>245</v>
      </c>
      <c r="M56" s="214">
        <v>728</v>
      </c>
      <c r="N56" s="215" t="s">
        <v>5</v>
      </c>
    </row>
    <row r="57" spans="1:14" s="137" customFormat="1" ht="18" customHeight="1" thickBot="1">
      <c r="A57" s="58" t="s">
        <v>171</v>
      </c>
      <c r="B57" s="165" t="s">
        <v>174</v>
      </c>
      <c r="C57" s="199">
        <v>824</v>
      </c>
      <c r="D57" s="199">
        <v>824</v>
      </c>
      <c r="E57" s="200">
        <v>824</v>
      </c>
      <c r="F57" s="657"/>
      <c r="G57" s="209" t="s">
        <v>30</v>
      </c>
      <c r="H57" s="658">
        <v>729</v>
      </c>
      <c r="I57" s="659">
        <v>0</v>
      </c>
      <c r="J57" s="656"/>
      <c r="K57" s="415" t="s">
        <v>521</v>
      </c>
      <c r="L57" s="416">
        <v>118</v>
      </c>
      <c r="M57" s="416" t="s">
        <v>5</v>
      </c>
      <c r="N57" s="417" t="s">
        <v>5</v>
      </c>
    </row>
    <row r="58" spans="1:14" s="137" customFormat="1" ht="18" customHeight="1" thickBot="1">
      <c r="A58" s="58" t="s">
        <v>181</v>
      </c>
      <c r="B58" s="197" t="s">
        <v>174</v>
      </c>
      <c r="C58" s="199">
        <v>360</v>
      </c>
      <c r="D58" s="198">
        <v>360</v>
      </c>
      <c r="E58" s="187">
        <v>360</v>
      </c>
      <c r="F58" s="58" t="s">
        <v>184</v>
      </c>
      <c r="G58" s="209" t="s">
        <v>174</v>
      </c>
      <c r="H58" s="675">
        <v>466</v>
      </c>
      <c r="I58" s="677">
        <v>0</v>
      </c>
      <c r="J58" s="657"/>
      <c r="K58" s="209" t="s">
        <v>185</v>
      </c>
      <c r="L58" s="216">
        <v>363</v>
      </c>
      <c r="M58" s="216">
        <v>364</v>
      </c>
      <c r="N58" s="217">
        <v>364</v>
      </c>
    </row>
    <row r="59" spans="1:14" s="137" customFormat="1" ht="18" customHeight="1">
      <c r="A59" s="660" t="s">
        <v>338</v>
      </c>
      <c r="B59" s="170" t="s">
        <v>522</v>
      </c>
      <c r="C59" s="223">
        <v>481</v>
      </c>
      <c r="D59" s="262">
        <v>481</v>
      </c>
      <c r="E59" s="262">
        <v>481</v>
      </c>
      <c r="F59" s="83" t="s">
        <v>523</v>
      </c>
      <c r="G59" s="218">
        <v>481</v>
      </c>
      <c r="H59" s="218">
        <v>481</v>
      </c>
      <c r="I59" s="218">
        <v>481</v>
      </c>
      <c r="J59" s="678" t="s">
        <v>524</v>
      </c>
      <c r="K59" s="679"/>
      <c r="L59" s="218">
        <v>411</v>
      </c>
      <c r="M59" s="206">
        <v>411</v>
      </c>
      <c r="N59" s="208">
        <v>411</v>
      </c>
    </row>
    <row r="60" spans="1:14" s="137" customFormat="1" ht="18" customHeight="1" thickBot="1">
      <c r="A60" s="656"/>
      <c r="B60" s="203" t="s">
        <v>292</v>
      </c>
      <c r="C60" s="214">
        <v>481</v>
      </c>
      <c r="D60" s="261">
        <v>481</v>
      </c>
      <c r="E60" s="261">
        <v>481</v>
      </c>
      <c r="F60" s="260" t="s">
        <v>525</v>
      </c>
      <c r="G60" s="259">
        <v>481</v>
      </c>
      <c r="H60" s="259">
        <v>481</v>
      </c>
      <c r="I60" s="259">
        <v>481</v>
      </c>
      <c r="J60" s="680" t="s">
        <v>340</v>
      </c>
      <c r="K60" s="681"/>
      <c r="L60" s="219">
        <v>70</v>
      </c>
      <c r="M60" s="220">
        <v>70</v>
      </c>
      <c r="N60" s="221">
        <v>70</v>
      </c>
    </row>
    <row r="61" spans="1:14" s="137" customFormat="1" ht="18" customHeight="1" thickBot="1">
      <c r="A61" s="657"/>
      <c r="B61" s="190" t="s">
        <v>526</v>
      </c>
      <c r="C61" s="216">
        <v>481</v>
      </c>
      <c r="D61" s="258">
        <v>481</v>
      </c>
      <c r="E61" s="257">
        <v>481</v>
      </c>
      <c r="F61" s="256"/>
      <c r="G61" s="164"/>
      <c r="H61" s="164"/>
      <c r="I61" s="255"/>
      <c r="J61" s="682" t="s">
        <v>354</v>
      </c>
      <c r="K61" s="683"/>
      <c r="L61" s="418">
        <v>481</v>
      </c>
      <c r="M61" s="419">
        <v>481</v>
      </c>
      <c r="N61" s="420">
        <v>481</v>
      </c>
    </row>
    <row r="62" spans="1:14" ht="15" thickBot="1">
      <c r="A62" s="279"/>
      <c r="B62" s="279"/>
      <c r="C62" s="279"/>
      <c r="D62" s="279"/>
      <c r="E62" s="421"/>
      <c r="F62" s="379"/>
      <c r="G62" s="213"/>
      <c r="H62" s="189"/>
      <c r="I62" s="189"/>
      <c r="J62" s="685"/>
      <c r="K62" s="685"/>
      <c r="L62" s="422"/>
      <c r="M62" s="423"/>
      <c r="N62" s="423"/>
    </row>
    <row r="63" spans="1:14" ht="15" thickBot="1">
      <c r="A63" s="686" t="s">
        <v>31</v>
      </c>
      <c r="B63" s="687"/>
      <c r="C63" s="688" t="s">
        <v>9</v>
      </c>
      <c r="D63" s="689"/>
      <c r="E63" s="250">
        <v>732</v>
      </c>
      <c r="F63" s="688" t="s">
        <v>32</v>
      </c>
      <c r="G63" s="689"/>
      <c r="H63" s="251">
        <v>1790</v>
      </c>
      <c r="I63" s="688" t="s">
        <v>28</v>
      </c>
      <c r="J63" s="689"/>
      <c r="K63" s="251">
        <v>1105</v>
      </c>
      <c r="L63" s="669" t="s">
        <v>33</v>
      </c>
      <c r="M63" s="670"/>
      <c r="N63" s="236">
        <v>9730</v>
      </c>
    </row>
    <row r="64" spans="1:14" ht="15" thickBot="1">
      <c r="A64" s="671" t="s">
        <v>349</v>
      </c>
      <c r="B64" s="672"/>
      <c r="C64" s="690"/>
      <c r="D64" s="691"/>
      <c r="E64" s="150">
        <v>799</v>
      </c>
      <c r="F64" s="690"/>
      <c r="G64" s="691"/>
      <c r="H64" s="150">
        <v>1791</v>
      </c>
      <c r="I64" s="690"/>
      <c r="J64" s="691"/>
      <c r="K64" s="151">
        <v>1140</v>
      </c>
      <c r="L64" s="673"/>
      <c r="M64" s="674"/>
      <c r="N64" s="175"/>
    </row>
    <row r="65" spans="1:15" ht="13.15" customHeight="1">
      <c r="A65" s="686" t="s">
        <v>31</v>
      </c>
      <c r="B65" s="687"/>
      <c r="C65" s="688" t="s">
        <v>14</v>
      </c>
      <c r="D65" s="689"/>
      <c r="E65" s="250">
        <v>1008</v>
      </c>
      <c r="F65" s="688" t="s">
        <v>19</v>
      </c>
      <c r="G65" s="689"/>
      <c r="H65" s="251">
        <v>1091</v>
      </c>
      <c r="I65" s="688" t="s">
        <v>527</v>
      </c>
      <c r="J65" s="689"/>
      <c r="K65" s="153">
        <v>660</v>
      </c>
    </row>
    <row r="66" spans="1:15" s="249" customFormat="1" ht="15" thickBot="1">
      <c r="A66" s="671" t="s">
        <v>349</v>
      </c>
      <c r="B66" s="672"/>
      <c r="C66" s="690"/>
      <c r="D66" s="691"/>
      <c r="E66" s="150">
        <v>1071</v>
      </c>
      <c r="F66" s="690"/>
      <c r="G66" s="691"/>
      <c r="H66" s="150">
        <v>985</v>
      </c>
      <c r="I66" s="690"/>
      <c r="J66" s="691"/>
      <c r="K66" s="151">
        <v>734</v>
      </c>
      <c r="L66" s="278"/>
      <c r="M66" s="189"/>
      <c r="N66" s="189"/>
    </row>
    <row r="67" spans="1:15" s="137" customFormat="1" ht="16.149999999999999" customHeight="1" thickBot="1">
      <c r="A67" s="684" t="s">
        <v>345</v>
      </c>
      <c r="B67" s="684"/>
      <c r="C67" s="189"/>
      <c r="D67" s="189"/>
      <c r="E67" s="189"/>
      <c r="F67" s="189"/>
      <c r="G67" s="189"/>
      <c r="H67" s="189"/>
      <c r="I67" s="189"/>
      <c r="J67" s="189"/>
      <c r="K67" s="189"/>
      <c r="L67" s="163"/>
      <c r="M67" s="189"/>
      <c r="N67" s="189"/>
    </row>
    <row r="68" spans="1:15" s="424" customFormat="1" ht="16.149999999999999" customHeight="1" thickBot="1">
      <c r="A68" s="58" t="s">
        <v>170</v>
      </c>
      <c r="B68" s="198">
        <v>471</v>
      </c>
      <c r="C68" s="58" t="s">
        <v>348</v>
      </c>
      <c r="D68" s="198">
        <v>836</v>
      </c>
      <c r="E68" s="58" t="s">
        <v>347</v>
      </c>
      <c r="F68" s="198">
        <v>836</v>
      </c>
      <c r="G68" s="58" t="s">
        <v>528</v>
      </c>
      <c r="H68" s="198">
        <v>1189</v>
      </c>
      <c r="I68" s="660" t="s">
        <v>183</v>
      </c>
      <c r="J68" s="688" t="s">
        <v>29</v>
      </c>
      <c r="K68" s="204" t="s">
        <v>21</v>
      </c>
      <c r="L68" s="208">
        <v>711</v>
      </c>
      <c r="M68" s="189"/>
      <c r="O68" s="189"/>
    </row>
    <row r="69" spans="1:15" s="163" customFormat="1" ht="16.149999999999999" customHeight="1">
      <c r="A69" s="660" t="s">
        <v>175</v>
      </c>
      <c r="B69" s="165"/>
      <c r="C69" s="165" t="s">
        <v>292</v>
      </c>
      <c r="D69" s="425" t="s">
        <v>293</v>
      </c>
      <c r="E69" s="694" t="s">
        <v>179</v>
      </c>
      <c r="F69" s="426"/>
      <c r="G69" s="425" t="s">
        <v>529</v>
      </c>
      <c r="H69" s="189"/>
      <c r="I69" s="656"/>
      <c r="J69" s="692"/>
      <c r="K69" s="427" t="s">
        <v>520</v>
      </c>
      <c r="L69" s="224">
        <v>603</v>
      </c>
      <c r="M69" s="189"/>
      <c r="N69" s="189"/>
    </row>
    <row r="70" spans="1:15" s="163" customFormat="1" ht="16.149999999999999" customHeight="1">
      <c r="A70" s="656"/>
      <c r="B70" s="170" t="s">
        <v>530</v>
      </c>
      <c r="C70" s="223">
        <v>268</v>
      </c>
      <c r="D70" s="224">
        <v>271</v>
      </c>
      <c r="E70" s="695"/>
      <c r="F70" s="428" t="s">
        <v>530</v>
      </c>
      <c r="G70" s="429">
        <v>355</v>
      </c>
      <c r="H70" s="189"/>
      <c r="I70" s="656"/>
      <c r="J70" s="693"/>
      <c r="K70" s="264" t="s">
        <v>326</v>
      </c>
      <c r="L70" s="221">
        <v>108</v>
      </c>
      <c r="M70" s="189"/>
      <c r="N70" s="189"/>
    </row>
    <row r="71" spans="1:15" s="163" customFormat="1" ht="16.149999999999999" customHeight="1" thickBot="1">
      <c r="A71" s="657"/>
      <c r="B71" s="209" t="s">
        <v>531</v>
      </c>
      <c r="C71" s="210">
        <v>266</v>
      </c>
      <c r="D71" s="430">
        <v>263</v>
      </c>
      <c r="E71" s="695"/>
      <c r="F71" s="431" t="s">
        <v>531</v>
      </c>
      <c r="G71" s="432">
        <v>355</v>
      </c>
      <c r="H71" s="189"/>
      <c r="I71" s="657"/>
      <c r="J71" s="209" t="s">
        <v>30</v>
      </c>
      <c r="K71" s="658">
        <v>711</v>
      </c>
      <c r="L71" s="659"/>
      <c r="M71" s="189"/>
      <c r="N71" s="189"/>
    </row>
    <row r="72" spans="1:15" s="163" customFormat="1" ht="16.149999999999999" customHeight="1" thickBot="1">
      <c r="A72" s="58" t="s">
        <v>182</v>
      </c>
      <c r="B72" s="197" t="s">
        <v>174</v>
      </c>
      <c r="C72" s="200">
        <v>299</v>
      </c>
      <c r="D72" s="433"/>
      <c r="E72" s="696"/>
      <c r="F72" s="434">
        <v>2.2999999999999998</v>
      </c>
      <c r="G72" s="435" t="s">
        <v>174</v>
      </c>
      <c r="H72" s="187">
        <v>710</v>
      </c>
      <c r="I72" s="58" t="s">
        <v>184</v>
      </c>
      <c r="J72" s="209" t="s">
        <v>174</v>
      </c>
      <c r="K72" s="675">
        <v>454</v>
      </c>
      <c r="L72" s="677"/>
      <c r="M72" s="189"/>
      <c r="N72" s="189"/>
    </row>
    <row r="73" spans="1:15" s="163" customFormat="1" ht="16.149999999999999" customHeight="1">
      <c r="A73" s="278"/>
      <c r="B73" s="278"/>
      <c r="C73" s="189"/>
      <c r="D73" s="189"/>
      <c r="E73" s="189"/>
      <c r="F73" s="189"/>
      <c r="G73" s="189"/>
      <c r="H73" s="189"/>
      <c r="I73" s="189"/>
      <c r="J73" s="189"/>
      <c r="K73" s="189"/>
      <c r="M73" s="189"/>
      <c r="N73" s="189"/>
    </row>
    <row r="74" spans="1:15" ht="14.25">
      <c r="I74" s="279"/>
      <c r="J74" s="279"/>
      <c r="K74" s="279"/>
      <c r="L74" s="278"/>
      <c r="M74" s="189"/>
      <c r="N74" s="189"/>
    </row>
  </sheetData>
  <mergeCells count="75">
    <mergeCell ref="I68:I71"/>
    <mergeCell ref="J68:J70"/>
    <mergeCell ref="A69:A71"/>
    <mergeCell ref="E69:E72"/>
    <mergeCell ref="K71:L71"/>
    <mergeCell ref="K72:L72"/>
    <mergeCell ref="A67:B67"/>
    <mergeCell ref="J62:K62"/>
    <mergeCell ref="A63:B63"/>
    <mergeCell ref="C63:D64"/>
    <mergeCell ref="F63:G64"/>
    <mergeCell ref="I63:J64"/>
    <mergeCell ref="A65:B65"/>
    <mergeCell ref="C65:D66"/>
    <mergeCell ref="F65:G66"/>
    <mergeCell ref="I65:J66"/>
    <mergeCell ref="A66:B66"/>
    <mergeCell ref="L63:M63"/>
    <mergeCell ref="A64:B64"/>
    <mergeCell ref="L64:M64"/>
    <mergeCell ref="L54:N54"/>
    <mergeCell ref="J55:J58"/>
    <mergeCell ref="H57:I57"/>
    <mergeCell ref="H58:I58"/>
    <mergeCell ref="A59:A61"/>
    <mergeCell ref="J59:K59"/>
    <mergeCell ref="J60:K60"/>
    <mergeCell ref="J61:K61"/>
    <mergeCell ref="A47:B47"/>
    <mergeCell ref="D47:E47"/>
    <mergeCell ref="A50:B51"/>
    <mergeCell ref="H51:I51"/>
    <mergeCell ref="H52:I52"/>
    <mergeCell ref="J52:J53"/>
    <mergeCell ref="A53:A55"/>
    <mergeCell ref="H53:I53"/>
    <mergeCell ref="F54:F57"/>
    <mergeCell ref="G54:G56"/>
    <mergeCell ref="A46:B46"/>
    <mergeCell ref="A33:B33"/>
    <mergeCell ref="G33:H33"/>
    <mergeCell ref="I33:J33"/>
    <mergeCell ref="K33:L33"/>
    <mergeCell ref="A34:B36"/>
    <mergeCell ref="E35:E36"/>
    <mergeCell ref="I35:I36"/>
    <mergeCell ref="A37:B38"/>
    <mergeCell ref="C37:H37"/>
    <mergeCell ref="I37:N37"/>
    <mergeCell ref="A39:A44"/>
    <mergeCell ref="A45:B45"/>
    <mergeCell ref="A29:B31"/>
    <mergeCell ref="M29:N29"/>
    <mergeCell ref="A32:B32"/>
    <mergeCell ref="D32:E32"/>
    <mergeCell ref="G32:H32"/>
    <mergeCell ref="J32:K32"/>
    <mergeCell ref="M32:N32"/>
    <mergeCell ref="A12:A22"/>
    <mergeCell ref="A23:A28"/>
    <mergeCell ref="I24:J24"/>
    <mergeCell ref="L24:M24"/>
    <mergeCell ref="I25:J25"/>
    <mergeCell ref="L25:M25"/>
    <mergeCell ref="I26:J26"/>
    <mergeCell ref="I27:J27"/>
    <mergeCell ref="L27:M27"/>
    <mergeCell ref="I28:J28"/>
    <mergeCell ref="L28:M28"/>
    <mergeCell ref="A8:A11"/>
    <mergeCell ref="A1:N1"/>
    <mergeCell ref="A3:B4"/>
    <mergeCell ref="C3:H3"/>
    <mergeCell ref="I3:N3"/>
    <mergeCell ref="A5:A7"/>
  </mergeCells>
  <phoneticPr fontId="2"/>
  <printOptions horizontalCentered="1"/>
  <pageMargins left="0.19685039370078741" right="0.19685039370078741" top="0.19685039370078741" bottom="0.19685039370078741"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9271-5A19-4261-BB02-319F077E7007}">
  <sheetPr>
    <pageSetUpPr fitToPage="1"/>
  </sheetPr>
  <dimension ref="A1:AL81"/>
  <sheetViews>
    <sheetView zoomScale="70" zoomScaleNormal="70" zoomScaleSheetLayoutView="100" workbookViewId="0">
      <selection sqref="A1:N1"/>
    </sheetView>
  </sheetViews>
  <sheetFormatPr defaultRowHeight="10.5"/>
  <cols>
    <col min="1" max="2" width="7.375" style="4" customWidth="1"/>
    <col min="3" max="6" width="7.375" style="2" customWidth="1"/>
    <col min="7" max="7" width="1.125" style="2" customWidth="1"/>
    <col min="8" max="8" width="1.75" style="2" customWidth="1"/>
    <col min="9" max="14" width="7.375" style="2" customWidth="1"/>
    <col min="15" max="15" width="1.125" style="2" customWidth="1"/>
    <col min="16" max="16" width="1.75" style="2" customWidth="1"/>
    <col min="17" max="19" width="7.375" style="2" customWidth="1"/>
    <col min="20" max="20" width="7.625" style="2" customWidth="1"/>
    <col min="21" max="21" width="7.375" style="2" customWidth="1"/>
    <col min="22" max="22" width="7.625" style="2" customWidth="1"/>
    <col min="23" max="23" width="1.125" style="85" customWidth="1"/>
    <col min="24" max="24" width="1.75" style="86" customWidth="1"/>
    <col min="25" max="25" width="7.375" style="87" customWidth="1"/>
    <col min="26" max="26" width="7.375" style="4" customWidth="1"/>
    <col min="27" max="30" width="7.375" style="2" customWidth="1"/>
    <col min="31" max="31" width="1.125" style="86" customWidth="1"/>
    <col min="32" max="16384" width="9" style="2"/>
  </cols>
  <sheetData>
    <row r="1" spans="1:33" s="281" customFormat="1" ht="13.9" customHeight="1">
      <c r="A1" s="280"/>
      <c r="B1" s="280"/>
      <c r="W1" s="86"/>
      <c r="X1" s="86"/>
      <c r="Y1" s="282"/>
      <c r="Z1" s="280"/>
      <c r="AE1" s="86"/>
    </row>
    <row r="2" spans="1:33" s="281" customFormat="1" ht="44.25" customHeight="1" thickBot="1">
      <c r="A2" s="697" t="s">
        <v>532</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row>
    <row r="3" spans="1:33" ht="25.15" customHeight="1" thickBot="1">
      <c r="A3" s="698" t="s">
        <v>34</v>
      </c>
      <c r="B3" s="699"/>
      <c r="C3" s="700" t="s">
        <v>35</v>
      </c>
      <c r="D3" s="701"/>
      <c r="E3" s="702" t="s">
        <v>35</v>
      </c>
      <c r="F3" s="703"/>
      <c r="G3" s="704"/>
      <c r="H3" s="65"/>
      <c r="I3" s="705" t="s">
        <v>34</v>
      </c>
      <c r="J3" s="706"/>
      <c r="K3" s="700" t="s">
        <v>35</v>
      </c>
      <c r="L3" s="701"/>
      <c r="M3" s="702" t="s">
        <v>35</v>
      </c>
      <c r="N3" s="703"/>
      <c r="O3" s="704"/>
      <c r="P3" s="65"/>
      <c r="Q3" s="705" t="s">
        <v>34</v>
      </c>
      <c r="R3" s="706"/>
      <c r="S3" s="706" t="s">
        <v>35</v>
      </c>
      <c r="T3" s="706"/>
      <c r="U3" s="702" t="s">
        <v>35</v>
      </c>
      <c r="V3" s="703"/>
      <c r="W3" s="704"/>
      <c r="X3" s="88"/>
      <c r="Y3" s="707" t="s">
        <v>34</v>
      </c>
      <c r="Z3" s="708"/>
      <c r="AA3" s="702" t="s">
        <v>35</v>
      </c>
      <c r="AB3" s="709"/>
      <c r="AC3" s="702" t="s">
        <v>35</v>
      </c>
      <c r="AD3" s="703"/>
      <c r="AE3" s="704"/>
    </row>
    <row r="4" spans="1:33" s="281" customFormat="1" ht="25.15" customHeight="1">
      <c r="A4" s="710" t="s">
        <v>355</v>
      </c>
      <c r="B4" s="711"/>
      <c r="C4" s="711"/>
      <c r="D4" s="711"/>
      <c r="E4" s="711"/>
      <c r="F4" s="711"/>
      <c r="G4" s="712"/>
      <c r="H4" s="89"/>
      <c r="I4" s="713" t="s">
        <v>322</v>
      </c>
      <c r="J4" s="714"/>
      <c r="K4" s="717" t="s">
        <v>186</v>
      </c>
      <c r="L4" s="718"/>
      <c r="M4" s="719">
        <v>890</v>
      </c>
      <c r="N4" s="720"/>
      <c r="O4" s="357"/>
      <c r="P4" s="89"/>
      <c r="Q4" s="721" t="s">
        <v>453</v>
      </c>
      <c r="R4" s="722"/>
      <c r="S4" s="722"/>
      <c r="T4" s="436" t="s">
        <v>337</v>
      </c>
      <c r="U4" s="723">
        <v>537</v>
      </c>
      <c r="V4" s="724"/>
      <c r="W4" s="374"/>
      <c r="X4" s="90"/>
      <c r="Y4" s="721" t="s">
        <v>49</v>
      </c>
      <c r="Z4" s="722"/>
      <c r="AA4" s="722"/>
      <c r="AB4" s="436" t="s">
        <v>337</v>
      </c>
      <c r="AC4" s="723">
        <v>2015</v>
      </c>
      <c r="AD4" s="724"/>
      <c r="AE4" s="288"/>
    </row>
    <row r="5" spans="1:33" s="281" customFormat="1" ht="25.15" customHeight="1">
      <c r="A5" s="721" t="s">
        <v>358</v>
      </c>
      <c r="B5" s="722"/>
      <c r="C5" s="722"/>
      <c r="D5" s="244"/>
      <c r="E5" s="723">
        <v>641</v>
      </c>
      <c r="F5" s="724"/>
      <c r="G5" s="284"/>
      <c r="H5" s="89"/>
      <c r="I5" s="715"/>
      <c r="J5" s="716"/>
      <c r="K5" s="725" t="s">
        <v>298</v>
      </c>
      <c r="L5" s="726"/>
      <c r="M5" s="727">
        <v>728</v>
      </c>
      <c r="N5" s="728"/>
      <c r="O5" s="99"/>
      <c r="P5" s="89"/>
      <c r="Q5" s="721" t="s">
        <v>464</v>
      </c>
      <c r="R5" s="722"/>
      <c r="S5" s="722"/>
      <c r="T5" s="436" t="s">
        <v>337</v>
      </c>
      <c r="U5" s="723">
        <v>1052</v>
      </c>
      <c r="V5" s="724"/>
      <c r="W5" s="288"/>
      <c r="X5" s="93"/>
      <c r="Y5" s="721" t="s">
        <v>52</v>
      </c>
      <c r="Z5" s="722"/>
      <c r="AA5" s="722"/>
      <c r="AB5" s="436" t="s">
        <v>337</v>
      </c>
      <c r="AC5" s="723">
        <v>832</v>
      </c>
      <c r="AD5" s="724"/>
      <c r="AE5" s="288"/>
    </row>
    <row r="6" spans="1:33" s="281" customFormat="1" ht="25.15" customHeight="1">
      <c r="A6" s="721" t="s">
        <v>360</v>
      </c>
      <c r="B6" s="722"/>
      <c r="C6" s="722"/>
      <c r="D6" s="290"/>
      <c r="E6" s="729">
        <v>800</v>
      </c>
      <c r="F6" s="729"/>
      <c r="G6" s="104"/>
      <c r="H6" s="89"/>
      <c r="I6" s="733" t="s">
        <v>533</v>
      </c>
      <c r="J6" s="117" t="s">
        <v>186</v>
      </c>
      <c r="K6" s="735" t="s">
        <v>40</v>
      </c>
      <c r="L6" s="736"/>
      <c r="M6" s="737">
        <v>568</v>
      </c>
      <c r="N6" s="738"/>
      <c r="O6" s="92"/>
      <c r="P6" s="89"/>
      <c r="Q6" s="710" t="s">
        <v>41</v>
      </c>
      <c r="R6" s="711"/>
      <c r="S6" s="711"/>
      <c r="T6" s="711"/>
      <c r="U6" s="711"/>
      <c r="V6" s="711"/>
      <c r="W6" s="712"/>
      <c r="X6" s="93"/>
      <c r="Y6" s="721" t="s">
        <v>54</v>
      </c>
      <c r="Z6" s="722"/>
      <c r="AA6" s="722"/>
      <c r="AB6" s="436" t="s">
        <v>337</v>
      </c>
      <c r="AC6" s="723">
        <v>1460</v>
      </c>
      <c r="AD6" s="724"/>
      <c r="AE6" s="288"/>
    </row>
    <row r="7" spans="1:33" s="281" customFormat="1" ht="25.15" customHeight="1">
      <c r="A7" s="721" t="s">
        <v>399</v>
      </c>
      <c r="B7" s="722"/>
      <c r="C7" s="722"/>
      <c r="D7" s="290"/>
      <c r="E7" s="729">
        <v>954</v>
      </c>
      <c r="F7" s="729"/>
      <c r="G7" s="104"/>
      <c r="H7" s="89"/>
      <c r="I7" s="734"/>
      <c r="J7" s="134" t="s">
        <v>366</v>
      </c>
      <c r="K7" s="134" t="s">
        <v>367</v>
      </c>
      <c r="L7" s="355">
        <v>401</v>
      </c>
      <c r="M7" s="109" t="s">
        <v>368</v>
      </c>
      <c r="N7" s="355">
        <v>167</v>
      </c>
      <c r="O7" s="320"/>
      <c r="P7" s="89"/>
      <c r="Q7" s="721" t="s">
        <v>43</v>
      </c>
      <c r="R7" s="722"/>
      <c r="S7" s="722"/>
      <c r="T7" s="299"/>
      <c r="U7" s="723">
        <v>1841</v>
      </c>
      <c r="V7" s="724"/>
      <c r="W7" s="284"/>
      <c r="X7" s="93"/>
      <c r="Y7" s="730" t="s">
        <v>56</v>
      </c>
      <c r="Z7" s="731"/>
      <c r="AA7" s="731"/>
      <c r="AB7" s="437" t="s">
        <v>337</v>
      </c>
      <c r="AC7" s="732">
        <v>1110</v>
      </c>
      <c r="AD7" s="729"/>
      <c r="AE7" s="295"/>
    </row>
    <row r="8" spans="1:33" s="281" customFormat="1" ht="25.15" customHeight="1">
      <c r="A8" s="721" t="s">
        <v>400</v>
      </c>
      <c r="B8" s="722"/>
      <c r="C8" s="722"/>
      <c r="D8" s="290"/>
      <c r="E8" s="729">
        <v>1019</v>
      </c>
      <c r="F8" s="729"/>
      <c r="G8" s="104"/>
      <c r="H8" s="89"/>
      <c r="I8" s="734"/>
      <c r="J8" s="739" t="s">
        <v>298</v>
      </c>
      <c r="K8" s="739"/>
      <c r="L8" s="740"/>
      <c r="M8" s="741">
        <v>456</v>
      </c>
      <c r="N8" s="742"/>
      <c r="O8" s="91"/>
      <c r="P8" s="89"/>
      <c r="Q8" s="743" t="s">
        <v>46</v>
      </c>
      <c r="R8" s="744"/>
      <c r="S8" s="744"/>
      <c r="T8" s="334"/>
      <c r="U8" s="732">
        <v>2012</v>
      </c>
      <c r="V8" s="729"/>
      <c r="W8" s="104"/>
      <c r="X8" s="93"/>
      <c r="Y8" s="721" t="s">
        <v>362</v>
      </c>
      <c r="Z8" s="722"/>
      <c r="AA8" s="722"/>
      <c r="AB8" s="436" t="s">
        <v>337</v>
      </c>
      <c r="AC8" s="723">
        <v>605</v>
      </c>
      <c r="AD8" s="724"/>
      <c r="AE8" s="288"/>
    </row>
    <row r="9" spans="1:33" s="281" customFormat="1" ht="25.15" customHeight="1">
      <c r="A9" s="721" t="s">
        <v>401</v>
      </c>
      <c r="B9" s="722"/>
      <c r="C9" s="722"/>
      <c r="D9" s="290"/>
      <c r="E9" s="729">
        <v>897</v>
      </c>
      <c r="F9" s="729"/>
      <c r="G9" s="104"/>
      <c r="H9" s="89"/>
      <c r="I9" s="715"/>
      <c r="J9" s="745" t="s">
        <v>189</v>
      </c>
      <c r="K9" s="745"/>
      <c r="L9" s="746"/>
      <c r="M9" s="732">
        <v>433</v>
      </c>
      <c r="N9" s="729"/>
      <c r="O9" s="104"/>
      <c r="P9" s="89"/>
      <c r="Q9" s="743" t="s">
        <v>48</v>
      </c>
      <c r="R9" s="744"/>
      <c r="S9" s="744"/>
      <c r="T9" s="334"/>
      <c r="U9" s="732">
        <v>1871</v>
      </c>
      <c r="V9" s="729"/>
      <c r="W9" s="104"/>
      <c r="X9" s="93"/>
      <c r="Y9" s="721" t="s">
        <v>65</v>
      </c>
      <c r="Z9" s="722"/>
      <c r="AA9" s="722"/>
      <c r="AB9" s="436" t="s">
        <v>337</v>
      </c>
      <c r="AC9" s="723">
        <v>1744</v>
      </c>
      <c r="AD9" s="724"/>
      <c r="AE9" s="288"/>
    </row>
    <row r="10" spans="1:33" s="281" customFormat="1" ht="25.15" customHeight="1">
      <c r="A10" s="747" t="s">
        <v>534</v>
      </c>
      <c r="C10" s="735" t="s">
        <v>40</v>
      </c>
      <c r="D10" s="736"/>
      <c r="E10" s="738">
        <v>1101</v>
      </c>
      <c r="F10" s="738"/>
      <c r="G10" s="92"/>
      <c r="H10" s="300"/>
      <c r="I10" s="710" t="s">
        <v>255</v>
      </c>
      <c r="J10" s="711"/>
      <c r="K10" s="711"/>
      <c r="L10" s="711"/>
      <c r="M10" s="711"/>
      <c r="N10" s="711"/>
      <c r="O10" s="712"/>
      <c r="P10" s="86"/>
      <c r="Q10" s="721" t="s">
        <v>51</v>
      </c>
      <c r="R10" s="722"/>
      <c r="S10" s="722"/>
      <c r="T10" s="299"/>
      <c r="U10" s="723">
        <v>1688</v>
      </c>
      <c r="V10" s="724"/>
      <c r="W10" s="284"/>
      <c r="X10" s="93"/>
      <c r="Y10" s="721" t="s">
        <v>58</v>
      </c>
      <c r="Z10" s="722"/>
      <c r="AA10" s="722"/>
      <c r="AB10" s="436" t="s">
        <v>337</v>
      </c>
      <c r="AC10" s="723">
        <v>903</v>
      </c>
      <c r="AD10" s="724"/>
      <c r="AE10" s="288"/>
    </row>
    <row r="11" spans="1:33" s="301" customFormat="1" ht="25.15" customHeight="1">
      <c r="A11" s="748"/>
      <c r="B11" s="37" t="s">
        <v>22</v>
      </c>
      <c r="C11" s="359" t="s">
        <v>367</v>
      </c>
      <c r="D11" s="438">
        <v>678</v>
      </c>
      <c r="E11" s="361" t="s">
        <v>368</v>
      </c>
      <c r="F11" s="274">
        <v>423</v>
      </c>
      <c r="G11" s="43"/>
      <c r="H11" s="86"/>
      <c r="I11" s="750" t="s">
        <v>372</v>
      </c>
      <c r="J11" s="751"/>
      <c r="K11" s="751"/>
      <c r="L11" s="286" t="s">
        <v>186</v>
      </c>
      <c r="M11" s="756">
        <v>729</v>
      </c>
      <c r="N11" s="757"/>
      <c r="O11" s="100"/>
      <c r="P11" s="300"/>
      <c r="Q11" s="721" t="s">
        <v>53</v>
      </c>
      <c r="R11" s="722"/>
      <c r="S11" s="722"/>
      <c r="T11" s="299"/>
      <c r="U11" s="723">
        <v>2103</v>
      </c>
      <c r="V11" s="724"/>
      <c r="W11" s="284"/>
      <c r="X11" s="93"/>
      <c r="Y11" s="758" t="s">
        <v>67</v>
      </c>
      <c r="Z11" s="759"/>
      <c r="AA11" s="759"/>
      <c r="AB11" s="759"/>
      <c r="AC11" s="759"/>
      <c r="AD11" s="759"/>
      <c r="AE11" s="760"/>
    </row>
    <row r="12" spans="1:33" s="281" customFormat="1" ht="25.15" customHeight="1">
      <c r="A12" s="748"/>
      <c r="B12" s="37" t="s">
        <v>265</v>
      </c>
      <c r="C12" s="74" t="s">
        <v>375</v>
      </c>
      <c r="D12" s="439" t="s">
        <v>535</v>
      </c>
      <c r="E12" s="119" t="s">
        <v>376</v>
      </c>
      <c r="F12" s="95">
        <v>450</v>
      </c>
      <c r="G12" s="41"/>
      <c r="H12" s="86"/>
      <c r="I12" s="752"/>
      <c r="J12" s="753"/>
      <c r="K12" s="753"/>
      <c r="L12" s="382" t="s">
        <v>298</v>
      </c>
      <c r="M12" s="761">
        <v>748</v>
      </c>
      <c r="N12" s="762"/>
      <c r="O12" s="94"/>
      <c r="P12" s="86"/>
      <c r="Q12" s="721" t="s">
        <v>55</v>
      </c>
      <c r="R12" s="722"/>
      <c r="S12" s="722"/>
      <c r="T12" s="299"/>
      <c r="U12" s="723">
        <v>1557</v>
      </c>
      <c r="V12" s="724"/>
      <c r="W12" s="284"/>
      <c r="X12" s="90"/>
      <c r="Y12" s="763" t="s">
        <v>69</v>
      </c>
      <c r="Z12" s="764"/>
      <c r="AA12" s="764"/>
      <c r="AB12" s="296"/>
      <c r="AC12" s="756">
        <v>1001</v>
      </c>
      <c r="AD12" s="757"/>
      <c r="AE12" s="297"/>
      <c r="AF12" s="301"/>
      <c r="AG12" s="301"/>
    </row>
    <row r="13" spans="1:33" s="281" customFormat="1" ht="25.15" customHeight="1">
      <c r="A13" s="748"/>
      <c r="B13" s="37" t="s">
        <v>266</v>
      </c>
      <c r="C13" s="74" t="s">
        <v>407</v>
      </c>
      <c r="D13" s="439" t="s">
        <v>536</v>
      </c>
      <c r="E13" s="119" t="s">
        <v>408</v>
      </c>
      <c r="F13" s="95">
        <v>441</v>
      </c>
      <c r="G13" s="41"/>
      <c r="H13" s="86"/>
      <c r="I13" s="754"/>
      <c r="J13" s="755"/>
      <c r="K13" s="755"/>
      <c r="L13" s="305" t="s">
        <v>189</v>
      </c>
      <c r="M13" s="727">
        <v>724</v>
      </c>
      <c r="N13" s="728"/>
      <c r="O13" s="99"/>
      <c r="P13" s="86"/>
      <c r="Q13" s="721" t="s">
        <v>57</v>
      </c>
      <c r="R13" s="722"/>
      <c r="S13" s="722"/>
      <c r="T13" s="299"/>
      <c r="U13" s="723">
        <v>2134</v>
      </c>
      <c r="V13" s="724"/>
      <c r="W13" s="284"/>
      <c r="X13" s="93"/>
      <c r="Y13" s="765" t="s">
        <v>369</v>
      </c>
      <c r="Z13" s="766"/>
      <c r="AA13" s="766"/>
      <c r="AB13" s="299"/>
      <c r="AC13" s="723">
        <v>1057</v>
      </c>
      <c r="AD13" s="724"/>
      <c r="AE13" s="288"/>
      <c r="AF13" s="301"/>
      <c r="AG13" s="301"/>
    </row>
    <row r="14" spans="1:33" s="281" customFormat="1" ht="25.15" customHeight="1">
      <c r="A14" s="748"/>
      <c r="B14" s="62" t="s">
        <v>353</v>
      </c>
      <c r="C14" s="74" t="s">
        <v>410</v>
      </c>
      <c r="D14" s="439">
        <v>669</v>
      </c>
      <c r="E14" s="119" t="s">
        <v>411</v>
      </c>
      <c r="F14" s="95">
        <v>432</v>
      </c>
      <c r="G14" s="41"/>
      <c r="H14" s="86"/>
      <c r="I14" s="763" t="s">
        <v>373</v>
      </c>
      <c r="J14" s="773"/>
      <c r="K14" s="773"/>
      <c r="L14" s="285" t="s">
        <v>186</v>
      </c>
      <c r="M14" s="756">
        <v>673</v>
      </c>
      <c r="N14" s="757"/>
      <c r="O14" s="100"/>
      <c r="P14" s="86"/>
      <c r="Q14" s="721" t="s">
        <v>389</v>
      </c>
      <c r="R14" s="722"/>
      <c r="S14" s="722"/>
      <c r="T14" s="309"/>
      <c r="U14" s="723">
        <v>1634</v>
      </c>
      <c r="V14" s="724"/>
      <c r="W14" s="284"/>
      <c r="X14" s="93"/>
      <c r="Y14" s="763" t="s">
        <v>299</v>
      </c>
      <c r="Z14" s="764"/>
      <c r="AA14" s="764"/>
      <c r="AB14" s="296"/>
      <c r="AC14" s="756">
        <v>745</v>
      </c>
      <c r="AD14" s="757"/>
      <c r="AE14" s="297"/>
      <c r="AF14" s="301"/>
      <c r="AG14" s="301"/>
    </row>
    <row r="15" spans="1:33" s="281" customFormat="1" ht="25.15" customHeight="1">
      <c r="A15" s="748"/>
      <c r="B15" s="37" t="s">
        <v>412</v>
      </c>
      <c r="C15" s="74" t="s">
        <v>413</v>
      </c>
      <c r="D15" s="439">
        <v>627</v>
      </c>
      <c r="E15" s="119" t="s">
        <v>380</v>
      </c>
      <c r="F15" s="95">
        <v>474</v>
      </c>
      <c r="G15" s="41"/>
      <c r="H15" s="86"/>
      <c r="I15" s="774"/>
      <c r="J15" s="775"/>
      <c r="K15" s="775"/>
      <c r="L15" s="118" t="s">
        <v>298</v>
      </c>
      <c r="M15" s="761">
        <v>659</v>
      </c>
      <c r="N15" s="762"/>
      <c r="O15" s="94"/>
      <c r="P15" s="86"/>
      <c r="Q15" s="743" t="s">
        <v>402</v>
      </c>
      <c r="R15" s="744"/>
      <c r="S15" s="744"/>
      <c r="T15" s="338"/>
      <c r="U15" s="732">
        <v>1839</v>
      </c>
      <c r="V15" s="729"/>
      <c r="W15" s="104"/>
      <c r="X15" s="93"/>
      <c r="Y15" s="763" t="s">
        <v>454</v>
      </c>
      <c r="Z15" s="764"/>
      <c r="AA15" s="764"/>
      <c r="AB15" s="296"/>
      <c r="AC15" s="756">
        <v>958</v>
      </c>
      <c r="AD15" s="757"/>
      <c r="AE15" s="297"/>
      <c r="AF15" s="301"/>
      <c r="AG15" s="301"/>
    </row>
    <row r="16" spans="1:33" s="281" customFormat="1" ht="25.15" customHeight="1">
      <c r="A16" s="748"/>
      <c r="B16" s="64" t="s">
        <v>45</v>
      </c>
      <c r="C16" s="74" t="s">
        <v>381</v>
      </c>
      <c r="D16" s="439" t="s">
        <v>537</v>
      </c>
      <c r="E16" s="119" t="s">
        <v>416</v>
      </c>
      <c r="F16" s="95">
        <v>410</v>
      </c>
      <c r="G16" s="41"/>
      <c r="H16" s="86"/>
      <c r="I16" s="776"/>
      <c r="J16" s="777"/>
      <c r="K16" s="777"/>
      <c r="L16" s="107" t="s">
        <v>189</v>
      </c>
      <c r="M16" s="727">
        <v>556</v>
      </c>
      <c r="N16" s="728"/>
      <c r="O16" s="99"/>
      <c r="P16" s="86"/>
      <c r="Q16" s="721" t="s">
        <v>459</v>
      </c>
      <c r="R16" s="722"/>
      <c r="S16" s="722"/>
      <c r="T16" s="309"/>
      <c r="U16" s="723">
        <v>1727</v>
      </c>
      <c r="V16" s="724"/>
      <c r="W16" s="284"/>
      <c r="X16" s="93"/>
      <c r="Y16" s="721" t="s">
        <v>474</v>
      </c>
      <c r="Z16" s="722"/>
      <c r="AA16" s="722"/>
      <c r="AB16" s="296"/>
      <c r="AC16" s="723">
        <v>681</v>
      </c>
      <c r="AD16" s="724"/>
      <c r="AE16" s="297"/>
      <c r="AF16" s="301"/>
      <c r="AG16" s="301"/>
    </row>
    <row r="17" spans="1:33" s="281" customFormat="1" ht="25.15" customHeight="1">
      <c r="A17" s="748"/>
      <c r="B17" s="37" t="s">
        <v>417</v>
      </c>
      <c r="C17" s="74" t="s">
        <v>418</v>
      </c>
      <c r="D17" s="440">
        <v>638</v>
      </c>
      <c r="E17" s="75" t="s">
        <v>378</v>
      </c>
      <c r="F17" s="68">
        <v>463</v>
      </c>
      <c r="G17" s="41"/>
      <c r="H17" s="86"/>
      <c r="I17" s="710" t="s">
        <v>259</v>
      </c>
      <c r="J17" s="711"/>
      <c r="K17" s="711"/>
      <c r="L17" s="711"/>
      <c r="M17" s="711"/>
      <c r="N17" s="711"/>
      <c r="O17" s="712"/>
      <c r="P17" s="86"/>
      <c r="Q17" s="767" t="s">
        <v>68</v>
      </c>
      <c r="R17" s="768"/>
      <c r="S17" s="769">
        <v>1</v>
      </c>
      <c r="T17" s="770"/>
      <c r="U17" s="737">
        <v>2390</v>
      </c>
      <c r="V17" s="738"/>
      <c r="W17" s="320"/>
      <c r="X17" s="93"/>
      <c r="Y17" s="771" t="s">
        <v>370</v>
      </c>
      <c r="Z17" s="772"/>
      <c r="AA17" s="772"/>
      <c r="AB17" s="299"/>
      <c r="AC17" s="723">
        <v>1077</v>
      </c>
      <c r="AD17" s="724"/>
      <c r="AE17" s="288"/>
      <c r="AF17" s="301"/>
      <c r="AG17" s="301"/>
    </row>
    <row r="18" spans="1:33" s="281" customFormat="1" ht="25.15" customHeight="1">
      <c r="A18" s="749"/>
      <c r="B18" s="37" t="s">
        <v>50</v>
      </c>
      <c r="C18" s="74" t="s">
        <v>420</v>
      </c>
      <c r="D18" s="440">
        <v>683</v>
      </c>
      <c r="E18" s="75" t="s">
        <v>421</v>
      </c>
      <c r="F18" s="68">
        <v>418</v>
      </c>
      <c r="G18" s="41"/>
      <c r="H18" s="308"/>
      <c r="I18" s="763" t="s">
        <v>59</v>
      </c>
      <c r="J18" s="764"/>
      <c r="K18" s="764"/>
      <c r="L18" s="304"/>
      <c r="M18" s="756">
        <v>630</v>
      </c>
      <c r="N18" s="757"/>
      <c r="O18" s="100"/>
      <c r="P18" s="86"/>
      <c r="Q18" s="743"/>
      <c r="R18" s="744"/>
      <c r="S18" s="725">
        <v>2</v>
      </c>
      <c r="T18" s="726"/>
      <c r="U18" s="727">
        <v>1508</v>
      </c>
      <c r="V18" s="728"/>
      <c r="W18" s="306"/>
      <c r="X18" s="93"/>
      <c r="Y18" s="721" t="s">
        <v>455</v>
      </c>
      <c r="Z18" s="722"/>
      <c r="AA18" s="722"/>
      <c r="AB18" s="299"/>
      <c r="AC18" s="723">
        <v>947</v>
      </c>
      <c r="AD18" s="724"/>
      <c r="AE18" s="288"/>
      <c r="AF18" s="301"/>
      <c r="AG18" s="301"/>
    </row>
    <row r="19" spans="1:33" s="281" customFormat="1" ht="25.15" customHeight="1">
      <c r="A19" s="778" t="s">
        <v>73</v>
      </c>
      <c r="B19" s="779"/>
      <c r="C19" s="779"/>
      <c r="D19" s="779"/>
      <c r="E19" s="779"/>
      <c r="F19" s="779"/>
      <c r="G19" s="780"/>
      <c r="H19" s="86"/>
      <c r="I19" s="721" t="s">
        <v>63</v>
      </c>
      <c r="J19" s="722"/>
      <c r="K19" s="722"/>
      <c r="L19" s="298"/>
      <c r="M19" s="723">
        <v>852</v>
      </c>
      <c r="N19" s="724"/>
      <c r="O19" s="284"/>
      <c r="P19" s="86"/>
      <c r="Q19" s="767" t="s">
        <v>71</v>
      </c>
      <c r="R19" s="768"/>
      <c r="S19" s="769">
        <v>1</v>
      </c>
      <c r="T19" s="770"/>
      <c r="U19" s="781">
        <v>1735</v>
      </c>
      <c r="V19" s="782"/>
      <c r="W19" s="320"/>
      <c r="X19" s="93"/>
      <c r="Y19" s="721" t="s">
        <v>477</v>
      </c>
      <c r="Z19" s="722"/>
      <c r="AA19" s="722"/>
      <c r="AB19" s="299"/>
      <c r="AC19" s="723">
        <v>1189</v>
      </c>
      <c r="AD19" s="724"/>
      <c r="AE19" s="288"/>
    </row>
    <row r="20" spans="1:33" s="281" customFormat="1" ht="25.15" customHeight="1">
      <c r="A20" s="721" t="s">
        <v>363</v>
      </c>
      <c r="B20" s="722"/>
      <c r="C20" s="722"/>
      <c r="D20" s="244"/>
      <c r="E20" s="723">
        <v>766</v>
      </c>
      <c r="F20" s="724"/>
      <c r="G20" s="288"/>
      <c r="H20" s="86"/>
      <c r="I20" s="721" t="s">
        <v>271</v>
      </c>
      <c r="J20" s="722"/>
      <c r="K20" s="722"/>
      <c r="L20" s="298"/>
      <c r="M20" s="723">
        <v>947</v>
      </c>
      <c r="N20" s="724"/>
      <c r="O20" s="104"/>
      <c r="P20" s="86"/>
      <c r="Q20" s="743"/>
      <c r="R20" s="744"/>
      <c r="S20" s="725">
        <v>2</v>
      </c>
      <c r="T20" s="726"/>
      <c r="U20" s="727">
        <v>1079</v>
      </c>
      <c r="V20" s="728"/>
      <c r="W20" s="306"/>
      <c r="X20" s="93"/>
      <c r="Y20" s="721" t="s">
        <v>80</v>
      </c>
      <c r="Z20" s="722"/>
      <c r="AA20" s="722"/>
      <c r="AB20" s="299"/>
      <c r="AC20" s="723">
        <v>1469</v>
      </c>
      <c r="AD20" s="724"/>
      <c r="AE20" s="288"/>
    </row>
    <row r="21" spans="1:33" s="281" customFormat="1" ht="25.15" customHeight="1">
      <c r="A21" s="721" t="s">
        <v>426</v>
      </c>
      <c r="B21" s="722"/>
      <c r="C21" s="722"/>
      <c r="D21" s="244"/>
      <c r="E21" s="723">
        <v>875</v>
      </c>
      <c r="F21" s="724"/>
      <c r="G21" s="288"/>
      <c r="H21" s="86"/>
      <c r="I21" s="721" t="s">
        <v>422</v>
      </c>
      <c r="J21" s="722"/>
      <c r="K21" s="722"/>
      <c r="L21" s="298"/>
      <c r="M21" s="723">
        <v>538</v>
      </c>
      <c r="N21" s="724"/>
      <c r="O21" s="104"/>
      <c r="P21" s="86"/>
      <c r="Q21" s="721" t="s">
        <v>72</v>
      </c>
      <c r="R21" s="722"/>
      <c r="S21" s="722"/>
      <c r="T21" s="292"/>
      <c r="U21" s="723">
        <v>1580</v>
      </c>
      <c r="V21" s="724"/>
      <c r="W21" s="288"/>
      <c r="X21" s="93"/>
      <c r="Y21" s="721" t="s">
        <v>456</v>
      </c>
      <c r="Z21" s="722"/>
      <c r="AA21" s="722"/>
      <c r="AB21" s="299"/>
      <c r="AC21" s="723">
        <v>1040</v>
      </c>
      <c r="AD21" s="724"/>
      <c r="AE21" s="288"/>
    </row>
    <row r="22" spans="1:33" s="281" customFormat="1" ht="25.15" customHeight="1">
      <c r="A22" s="721" t="s">
        <v>365</v>
      </c>
      <c r="B22" s="722"/>
      <c r="C22" s="722"/>
      <c r="D22" s="298"/>
      <c r="E22" s="723">
        <v>788</v>
      </c>
      <c r="F22" s="724"/>
      <c r="G22" s="288"/>
      <c r="H22" s="86"/>
      <c r="I22" s="783" t="s">
        <v>424</v>
      </c>
      <c r="J22" s="784"/>
      <c r="K22" s="784"/>
      <c r="L22" s="298"/>
      <c r="M22" s="723">
        <v>1237</v>
      </c>
      <c r="N22" s="724"/>
      <c r="O22" s="104"/>
      <c r="P22" s="86"/>
      <c r="Q22" s="721" t="s">
        <v>398</v>
      </c>
      <c r="R22" s="722"/>
      <c r="S22" s="722"/>
      <c r="T22" s="309"/>
      <c r="U22" s="723">
        <v>2123</v>
      </c>
      <c r="V22" s="724"/>
      <c r="W22" s="284"/>
      <c r="X22" s="93"/>
      <c r="Y22" s="721" t="s">
        <v>478</v>
      </c>
      <c r="Z22" s="722"/>
      <c r="AA22" s="722"/>
      <c r="AB22" s="299"/>
      <c r="AC22" s="723">
        <v>966</v>
      </c>
      <c r="AD22" s="724"/>
      <c r="AE22" s="288"/>
    </row>
    <row r="23" spans="1:33" s="281" customFormat="1" ht="25.15" customHeight="1">
      <c r="A23" s="721" t="s">
        <v>431</v>
      </c>
      <c r="B23" s="722"/>
      <c r="C23" s="722"/>
      <c r="D23" s="298"/>
      <c r="E23" s="723">
        <v>914</v>
      </c>
      <c r="F23" s="724"/>
      <c r="G23" s="288"/>
      <c r="H23" s="86"/>
      <c r="I23" s="721" t="s">
        <v>309</v>
      </c>
      <c r="J23" s="722"/>
      <c r="K23" s="722"/>
      <c r="L23" s="298"/>
      <c r="M23" s="723">
        <v>711</v>
      </c>
      <c r="N23" s="724"/>
      <c r="O23" s="104"/>
      <c r="P23" s="86"/>
      <c r="Q23" s="785" t="s">
        <v>79</v>
      </c>
      <c r="R23" s="786"/>
      <c r="S23" s="789">
        <v>1</v>
      </c>
      <c r="T23" s="790"/>
      <c r="U23" s="756">
        <v>1735</v>
      </c>
      <c r="V23" s="757"/>
      <c r="W23" s="297"/>
      <c r="X23" s="90"/>
      <c r="Y23" s="721" t="s">
        <v>457</v>
      </c>
      <c r="Z23" s="722"/>
      <c r="AA23" s="722"/>
      <c r="AB23" s="299"/>
      <c r="AC23" s="723">
        <v>805</v>
      </c>
      <c r="AD23" s="724"/>
      <c r="AE23" s="288"/>
    </row>
    <row r="24" spans="1:33" s="281" customFormat="1" ht="25.15" customHeight="1">
      <c r="A24" s="721" t="s">
        <v>433</v>
      </c>
      <c r="B24" s="722"/>
      <c r="C24" s="722"/>
      <c r="D24" s="298"/>
      <c r="E24" s="723">
        <v>909</v>
      </c>
      <c r="F24" s="724"/>
      <c r="G24" s="288"/>
      <c r="H24" s="86"/>
      <c r="I24" s="721" t="s">
        <v>427</v>
      </c>
      <c r="J24" s="722"/>
      <c r="K24" s="722"/>
      <c r="L24" s="437" t="s">
        <v>337</v>
      </c>
      <c r="M24" s="723">
        <v>387</v>
      </c>
      <c r="N24" s="724"/>
      <c r="O24" s="104"/>
      <c r="P24" s="86"/>
      <c r="Q24" s="787"/>
      <c r="R24" s="788"/>
      <c r="S24" s="725">
        <v>2</v>
      </c>
      <c r="T24" s="726"/>
      <c r="U24" s="727">
        <v>1095</v>
      </c>
      <c r="V24" s="728"/>
      <c r="W24" s="306"/>
      <c r="X24" s="93"/>
      <c r="Y24" s="721" t="s">
        <v>479</v>
      </c>
      <c r="Z24" s="722"/>
      <c r="AA24" s="722"/>
      <c r="AB24" s="299"/>
      <c r="AC24" s="723">
        <v>1067</v>
      </c>
      <c r="AD24" s="724"/>
      <c r="AE24" s="288"/>
    </row>
    <row r="25" spans="1:33" s="281" customFormat="1" ht="25.15" customHeight="1">
      <c r="A25" s="721" t="s">
        <v>89</v>
      </c>
      <c r="B25" s="722"/>
      <c r="C25" s="722"/>
      <c r="D25" s="290"/>
      <c r="E25" s="732">
        <v>1602</v>
      </c>
      <c r="F25" s="729"/>
      <c r="G25" s="295"/>
      <c r="H25" s="86"/>
      <c r="I25" s="721" t="s">
        <v>429</v>
      </c>
      <c r="J25" s="722"/>
      <c r="K25" s="722"/>
      <c r="L25" s="436" t="s">
        <v>337</v>
      </c>
      <c r="M25" s="723">
        <v>237</v>
      </c>
      <c r="N25" s="724"/>
      <c r="O25" s="104"/>
      <c r="P25" s="86"/>
      <c r="Q25" s="721" t="s">
        <v>406</v>
      </c>
      <c r="R25" s="722"/>
      <c r="S25" s="722"/>
      <c r="T25" s="309"/>
      <c r="U25" s="723">
        <v>2379</v>
      </c>
      <c r="V25" s="724"/>
      <c r="W25" s="284"/>
      <c r="X25" s="93"/>
      <c r="Y25" s="767" t="s">
        <v>374</v>
      </c>
      <c r="Z25" s="768"/>
      <c r="AA25" s="768"/>
      <c r="AB25" s="326"/>
      <c r="AC25" s="781">
        <v>1040</v>
      </c>
      <c r="AD25" s="782"/>
      <c r="AE25" s="320"/>
    </row>
    <row r="26" spans="1:33" s="281" customFormat="1" ht="25.15" customHeight="1">
      <c r="A26" s="721" t="s">
        <v>371</v>
      </c>
      <c r="B26" s="722"/>
      <c r="C26" s="722"/>
      <c r="D26" s="244"/>
      <c r="E26" s="723">
        <v>740</v>
      </c>
      <c r="F26" s="724"/>
      <c r="G26" s="288"/>
      <c r="H26" s="86"/>
      <c r="I26" s="721" t="s">
        <v>432</v>
      </c>
      <c r="J26" s="722"/>
      <c r="K26" s="722"/>
      <c r="L26" s="436" t="s">
        <v>337</v>
      </c>
      <c r="M26" s="723">
        <v>513</v>
      </c>
      <c r="N26" s="724"/>
      <c r="O26" s="104"/>
      <c r="P26" s="86"/>
      <c r="Q26" s="795" t="s">
        <v>391</v>
      </c>
      <c r="R26" s="796"/>
      <c r="S26" s="797" t="s">
        <v>40</v>
      </c>
      <c r="T26" s="798"/>
      <c r="U26" s="791">
        <v>2509</v>
      </c>
      <c r="V26" s="792"/>
      <c r="W26" s="302"/>
      <c r="X26" s="123"/>
      <c r="Y26" s="793" t="s">
        <v>458</v>
      </c>
      <c r="Z26" s="794"/>
      <c r="AA26" s="794"/>
      <c r="AB26" s="299"/>
      <c r="AC26" s="723">
        <v>1113</v>
      </c>
      <c r="AD26" s="724"/>
      <c r="AE26" s="288"/>
    </row>
    <row r="27" spans="1:33" s="281" customFormat="1" ht="25.15" customHeight="1">
      <c r="A27" s="721" t="s">
        <v>436</v>
      </c>
      <c r="B27" s="722"/>
      <c r="C27" s="722"/>
      <c r="D27" s="244"/>
      <c r="E27" s="723">
        <v>542</v>
      </c>
      <c r="F27" s="724"/>
      <c r="G27" s="288"/>
      <c r="H27" s="86"/>
      <c r="I27" s="783" t="s">
        <v>312</v>
      </c>
      <c r="J27" s="784"/>
      <c r="K27" s="784"/>
      <c r="L27" s="436" t="s">
        <v>337</v>
      </c>
      <c r="M27" s="732">
        <v>489</v>
      </c>
      <c r="N27" s="729"/>
      <c r="O27" s="104"/>
      <c r="P27" s="86"/>
      <c r="Q27" s="105"/>
      <c r="R27" s="120" t="s">
        <v>70</v>
      </c>
      <c r="S27" s="133" t="s">
        <v>187</v>
      </c>
      <c r="T27" s="315">
        <v>1530</v>
      </c>
      <c r="U27" s="316" t="s">
        <v>188</v>
      </c>
      <c r="V27" s="319">
        <v>979</v>
      </c>
      <c r="W27" s="302"/>
      <c r="X27" s="93"/>
      <c r="Y27" s="743" t="s">
        <v>308</v>
      </c>
      <c r="Z27" s="744"/>
      <c r="AA27" s="744"/>
      <c r="AB27" s="334"/>
      <c r="AC27" s="732">
        <v>1198</v>
      </c>
      <c r="AD27" s="729"/>
      <c r="AE27" s="295"/>
    </row>
    <row r="28" spans="1:33" s="281" customFormat="1" ht="25.15" customHeight="1">
      <c r="A28" s="721" t="s">
        <v>97</v>
      </c>
      <c r="B28" s="722"/>
      <c r="C28" s="722"/>
      <c r="D28" s="244"/>
      <c r="E28" s="781">
        <v>541</v>
      </c>
      <c r="F28" s="799"/>
      <c r="G28" s="295"/>
      <c r="H28" s="86"/>
      <c r="I28" s="778" t="s">
        <v>87</v>
      </c>
      <c r="J28" s="779"/>
      <c r="K28" s="779"/>
      <c r="L28" s="779"/>
      <c r="M28" s="779"/>
      <c r="N28" s="779"/>
      <c r="O28" s="780"/>
      <c r="P28" s="86"/>
      <c r="Q28" s="105"/>
      <c r="R28" s="441" t="s">
        <v>305</v>
      </c>
      <c r="S28" s="311" t="s">
        <v>187</v>
      </c>
      <c r="T28" s="318">
        <v>1379</v>
      </c>
      <c r="U28" s="109" t="s">
        <v>188</v>
      </c>
      <c r="V28" s="319">
        <v>1130</v>
      </c>
      <c r="W28" s="320"/>
      <c r="X28" s="93"/>
      <c r="Y28" s="793" t="s">
        <v>480</v>
      </c>
      <c r="Z28" s="794"/>
      <c r="AA28" s="794"/>
      <c r="AB28" s="299"/>
      <c r="AC28" s="723">
        <v>1635</v>
      </c>
      <c r="AD28" s="724"/>
      <c r="AE28" s="288"/>
    </row>
    <row r="29" spans="1:33" s="281" customFormat="1" ht="25.15" customHeight="1">
      <c r="A29" s="778" t="s">
        <v>99</v>
      </c>
      <c r="B29" s="779"/>
      <c r="C29" s="779"/>
      <c r="D29" s="779"/>
      <c r="E29" s="779"/>
      <c r="F29" s="779"/>
      <c r="G29" s="780"/>
      <c r="H29" s="86"/>
      <c r="I29" s="763" t="s">
        <v>382</v>
      </c>
      <c r="J29" s="245" t="s">
        <v>186</v>
      </c>
      <c r="K29" s="735" t="s">
        <v>40</v>
      </c>
      <c r="L29" s="736"/>
      <c r="M29" s="737">
        <v>1100</v>
      </c>
      <c r="N29" s="738"/>
      <c r="O29" s="92"/>
      <c r="P29" s="86"/>
      <c r="Q29" s="105"/>
      <c r="R29" s="442" t="s">
        <v>307</v>
      </c>
      <c r="S29" s="118" t="s">
        <v>90</v>
      </c>
      <c r="T29" s="322">
        <v>1541</v>
      </c>
      <c r="U29" s="323" t="s">
        <v>91</v>
      </c>
      <c r="V29" s="324">
        <v>968</v>
      </c>
      <c r="W29" s="283"/>
      <c r="X29" s="93"/>
      <c r="Y29" s="800" t="s">
        <v>481</v>
      </c>
      <c r="Z29" s="801"/>
      <c r="AA29" s="801"/>
      <c r="AB29" s="334"/>
      <c r="AC29" s="732">
        <v>897</v>
      </c>
      <c r="AD29" s="729"/>
      <c r="AE29" s="295"/>
    </row>
    <row r="30" spans="1:33" s="281" customFormat="1" ht="25.15" customHeight="1">
      <c r="A30" s="747" t="s">
        <v>190</v>
      </c>
      <c r="B30" s="117" t="s">
        <v>186</v>
      </c>
      <c r="C30" s="735" t="s">
        <v>40</v>
      </c>
      <c r="D30" s="735"/>
      <c r="E30" s="802">
        <v>845</v>
      </c>
      <c r="F30" s="737"/>
      <c r="G30" s="303"/>
      <c r="H30" s="86"/>
      <c r="I30" s="743"/>
      <c r="J30" s="118" t="s">
        <v>15</v>
      </c>
      <c r="K30" s="311" t="s">
        <v>384</v>
      </c>
      <c r="L30" s="443">
        <v>616</v>
      </c>
      <c r="M30" s="118" t="s">
        <v>385</v>
      </c>
      <c r="N30" s="241">
        <v>484</v>
      </c>
      <c r="O30" s="283"/>
      <c r="P30" s="86"/>
      <c r="Q30" s="721" t="s">
        <v>419</v>
      </c>
      <c r="R30" s="722"/>
      <c r="S30" s="722"/>
      <c r="T30" s="309"/>
      <c r="U30" s="723">
        <v>1270</v>
      </c>
      <c r="V30" s="724"/>
      <c r="W30" s="284"/>
      <c r="X30" s="93"/>
      <c r="Y30" s="803" t="s">
        <v>98</v>
      </c>
      <c r="Z30" s="804"/>
      <c r="AA30" s="804"/>
      <c r="AB30" s="804"/>
      <c r="AC30" s="804"/>
      <c r="AD30" s="804"/>
      <c r="AE30" s="805"/>
    </row>
    <row r="31" spans="1:33" s="281" customFormat="1" ht="25.15" customHeight="1">
      <c r="A31" s="748"/>
      <c r="B31" s="133" t="s">
        <v>10</v>
      </c>
      <c r="C31" s="133" t="s">
        <v>375</v>
      </c>
      <c r="D31" s="243">
        <v>717</v>
      </c>
      <c r="E31" s="316" t="s">
        <v>376</v>
      </c>
      <c r="F31" s="95">
        <v>128</v>
      </c>
      <c r="G31" s="302"/>
      <c r="H31" s="248"/>
      <c r="I31" s="806" t="s">
        <v>538</v>
      </c>
      <c r="J31" s="807"/>
      <c r="K31" s="808" t="s">
        <v>298</v>
      </c>
      <c r="L31" s="809"/>
      <c r="M31" s="723">
        <v>1211</v>
      </c>
      <c r="N31" s="724"/>
      <c r="O31" s="288"/>
      <c r="P31" s="248"/>
      <c r="Q31" s="814" t="s">
        <v>423</v>
      </c>
      <c r="R31" s="117" t="s">
        <v>70</v>
      </c>
      <c r="S31" s="133" t="s">
        <v>187</v>
      </c>
      <c r="T31" s="315">
        <v>1320</v>
      </c>
      <c r="U31" s="316" t="s">
        <v>188</v>
      </c>
      <c r="V31" s="122">
        <v>806</v>
      </c>
      <c r="W31" s="302"/>
      <c r="X31" s="248"/>
      <c r="Y31" s="721" t="s">
        <v>252</v>
      </c>
      <c r="Z31" s="722"/>
      <c r="AA31" s="722"/>
      <c r="AB31" s="299"/>
      <c r="AC31" s="723">
        <v>1614</v>
      </c>
      <c r="AD31" s="724"/>
      <c r="AE31" s="288"/>
    </row>
    <row r="32" spans="1:33" s="281" customFormat="1" ht="25.15" customHeight="1">
      <c r="A32" s="748"/>
      <c r="B32" s="107" t="s">
        <v>377</v>
      </c>
      <c r="C32" s="107" t="s">
        <v>378</v>
      </c>
      <c r="D32" s="102">
        <v>715</v>
      </c>
      <c r="E32" s="124" t="s">
        <v>379</v>
      </c>
      <c r="F32" s="102">
        <v>130</v>
      </c>
      <c r="G32" s="306"/>
      <c r="H32" s="86"/>
      <c r="I32" s="721" t="s">
        <v>387</v>
      </c>
      <c r="J32" s="722"/>
      <c r="K32" s="722"/>
      <c r="L32" s="291"/>
      <c r="M32" s="723">
        <v>1280</v>
      </c>
      <c r="N32" s="724"/>
      <c r="O32" s="288"/>
      <c r="P32" s="86"/>
      <c r="Q32" s="815"/>
      <c r="R32" s="444" t="s">
        <v>305</v>
      </c>
      <c r="S32" s="311" t="s">
        <v>187</v>
      </c>
      <c r="T32" s="318">
        <v>1065</v>
      </c>
      <c r="U32" s="109" t="s">
        <v>188</v>
      </c>
      <c r="V32" s="319">
        <v>1061</v>
      </c>
      <c r="W32" s="320"/>
      <c r="X32" s="93"/>
      <c r="Y32" s="743" t="s">
        <v>254</v>
      </c>
      <c r="Z32" s="744"/>
      <c r="AA32" s="744"/>
      <c r="AB32" s="334"/>
      <c r="AC32" s="732">
        <v>3008</v>
      </c>
      <c r="AD32" s="729"/>
      <c r="AE32" s="295"/>
    </row>
    <row r="33" spans="1:31" s="281" customFormat="1" ht="25.15" customHeight="1">
      <c r="A33" s="748"/>
      <c r="B33" s="133" t="s">
        <v>298</v>
      </c>
      <c r="C33" s="810" t="s">
        <v>40</v>
      </c>
      <c r="D33" s="810"/>
      <c r="E33" s="811">
        <v>890</v>
      </c>
      <c r="F33" s="812"/>
      <c r="G33" s="302"/>
      <c r="H33" s="86"/>
      <c r="I33" s="813" t="s">
        <v>263</v>
      </c>
      <c r="J33" s="808"/>
      <c r="K33" s="808"/>
      <c r="L33" s="291"/>
      <c r="M33" s="723">
        <v>824</v>
      </c>
      <c r="N33" s="724"/>
      <c r="O33" s="288"/>
      <c r="P33" s="86"/>
      <c r="Q33" s="763" t="s">
        <v>425</v>
      </c>
      <c r="R33" s="764"/>
      <c r="S33" s="764"/>
      <c r="T33" s="335"/>
      <c r="U33" s="756">
        <v>1097</v>
      </c>
      <c r="V33" s="757"/>
      <c r="W33" s="100"/>
      <c r="X33" s="93"/>
      <c r="Y33" s="721" t="s">
        <v>104</v>
      </c>
      <c r="Z33" s="722"/>
      <c r="AA33" s="722"/>
      <c r="AB33" s="445" t="s">
        <v>154</v>
      </c>
      <c r="AC33" s="723">
        <v>1397</v>
      </c>
      <c r="AD33" s="724"/>
      <c r="AE33" s="288"/>
    </row>
    <row r="34" spans="1:31" s="281" customFormat="1" ht="25.15" customHeight="1">
      <c r="A34" s="748"/>
      <c r="B34" s="107" t="s">
        <v>10</v>
      </c>
      <c r="C34" s="107" t="s">
        <v>418</v>
      </c>
      <c r="D34" s="102">
        <v>707</v>
      </c>
      <c r="E34" s="124" t="s">
        <v>378</v>
      </c>
      <c r="F34" s="102">
        <v>183</v>
      </c>
      <c r="G34" s="306"/>
      <c r="H34" s="86"/>
      <c r="I34" s="813" t="s">
        <v>439</v>
      </c>
      <c r="J34" s="808"/>
      <c r="K34" s="808"/>
      <c r="L34" s="291"/>
      <c r="M34" s="723">
        <v>1062</v>
      </c>
      <c r="N34" s="724"/>
      <c r="O34" s="288"/>
      <c r="P34" s="86"/>
      <c r="Q34" s="721" t="s">
        <v>428</v>
      </c>
      <c r="R34" s="722"/>
      <c r="S34" s="722"/>
      <c r="T34" s="309"/>
      <c r="U34" s="723">
        <v>1718</v>
      </c>
      <c r="V34" s="724"/>
      <c r="W34" s="284"/>
      <c r="X34" s="93"/>
      <c r="Y34" s="721" t="s">
        <v>106</v>
      </c>
      <c r="Z34" s="722"/>
      <c r="AA34" s="722"/>
      <c r="AB34" s="445" t="s">
        <v>154</v>
      </c>
      <c r="AC34" s="723">
        <v>1551</v>
      </c>
      <c r="AD34" s="724"/>
      <c r="AE34" s="288"/>
    </row>
    <row r="35" spans="1:31" s="281" customFormat="1" ht="25.15" customHeight="1">
      <c r="A35" s="748"/>
      <c r="B35" s="107" t="s">
        <v>377</v>
      </c>
      <c r="C35" s="107" t="s">
        <v>380</v>
      </c>
      <c r="D35" s="102">
        <v>825</v>
      </c>
      <c r="E35" s="124" t="s">
        <v>381</v>
      </c>
      <c r="F35" s="68">
        <v>65</v>
      </c>
      <c r="G35" s="306"/>
      <c r="H35" s="86"/>
      <c r="I35" s="721" t="s">
        <v>317</v>
      </c>
      <c r="J35" s="722"/>
      <c r="K35" s="722"/>
      <c r="L35" s="291"/>
      <c r="M35" s="723">
        <v>1035</v>
      </c>
      <c r="N35" s="724"/>
      <c r="O35" s="288"/>
      <c r="P35" s="86"/>
      <c r="Q35" s="721" t="s">
        <v>482</v>
      </c>
      <c r="R35" s="722"/>
      <c r="S35" s="722"/>
      <c r="T35" s="338"/>
      <c r="U35" s="723">
        <v>1261</v>
      </c>
      <c r="V35" s="724"/>
      <c r="W35" s="104"/>
      <c r="X35" s="93"/>
      <c r="Y35" s="721" t="s">
        <v>483</v>
      </c>
      <c r="Z35" s="722"/>
      <c r="AA35" s="722"/>
      <c r="AB35" s="445" t="s">
        <v>154</v>
      </c>
      <c r="AC35" s="723">
        <v>2257</v>
      </c>
      <c r="AD35" s="724"/>
      <c r="AE35" s="288"/>
    </row>
    <row r="36" spans="1:31" s="281" customFormat="1" ht="25.15" customHeight="1">
      <c r="A36" s="748"/>
      <c r="B36" s="818" t="s">
        <v>189</v>
      </c>
      <c r="C36" s="818"/>
      <c r="D36" s="818"/>
      <c r="E36" s="819">
        <v>804</v>
      </c>
      <c r="F36" s="723"/>
      <c r="G36" s="295"/>
      <c r="H36" s="86"/>
      <c r="I36" s="765" t="s">
        <v>390</v>
      </c>
      <c r="J36" s="766"/>
      <c r="K36" s="766"/>
      <c r="L36" s="436" t="s">
        <v>337</v>
      </c>
      <c r="M36" s="723">
        <v>634</v>
      </c>
      <c r="N36" s="724"/>
      <c r="O36" s="288"/>
      <c r="P36" s="86"/>
      <c r="Q36" s="721" t="s">
        <v>105</v>
      </c>
      <c r="R36" s="722"/>
      <c r="S36" s="722"/>
      <c r="T36" s="338"/>
      <c r="U36" s="723">
        <v>953</v>
      </c>
      <c r="V36" s="724"/>
      <c r="W36" s="104"/>
      <c r="X36" s="93"/>
      <c r="Y36" s="767" t="s">
        <v>109</v>
      </c>
      <c r="Z36" s="768"/>
      <c r="AA36" s="133">
        <v>1</v>
      </c>
      <c r="AB36" s="446" t="s">
        <v>154</v>
      </c>
      <c r="AC36" s="812">
        <v>1720</v>
      </c>
      <c r="AD36" s="799"/>
      <c r="AE36" s="302"/>
    </row>
    <row r="37" spans="1:31" s="281" customFormat="1" ht="25.15" customHeight="1">
      <c r="A37" s="748"/>
      <c r="B37" s="307" t="s">
        <v>191</v>
      </c>
      <c r="C37" s="810" t="s">
        <v>40</v>
      </c>
      <c r="D37" s="810"/>
      <c r="E37" s="811">
        <v>670</v>
      </c>
      <c r="F37" s="812"/>
      <c r="G37" s="302"/>
      <c r="H37" s="86"/>
      <c r="I37" s="783" t="s">
        <v>315</v>
      </c>
      <c r="J37" s="784"/>
      <c r="K37" s="784"/>
      <c r="L37" s="436" t="s">
        <v>337</v>
      </c>
      <c r="M37" s="723">
        <v>759</v>
      </c>
      <c r="N37" s="724"/>
      <c r="O37" s="288"/>
      <c r="P37" s="86"/>
      <c r="Q37" s="816" t="s">
        <v>108</v>
      </c>
      <c r="R37" s="817"/>
      <c r="S37" s="817"/>
      <c r="T37" s="338"/>
      <c r="U37" s="732">
        <v>1838</v>
      </c>
      <c r="V37" s="729"/>
      <c r="W37" s="104"/>
      <c r="X37" s="93"/>
      <c r="Y37" s="767"/>
      <c r="Z37" s="768"/>
      <c r="AA37" s="118">
        <v>2</v>
      </c>
      <c r="AB37" s="447" t="s">
        <v>154</v>
      </c>
      <c r="AC37" s="761">
        <v>1344</v>
      </c>
      <c r="AD37" s="762"/>
      <c r="AE37" s="283"/>
    </row>
    <row r="38" spans="1:31" s="281" customFormat="1" ht="25.15" customHeight="1">
      <c r="A38" s="748"/>
      <c r="B38" s="133" t="s">
        <v>10</v>
      </c>
      <c r="C38" s="133" t="s">
        <v>375</v>
      </c>
      <c r="D38" s="243">
        <v>562</v>
      </c>
      <c r="E38" s="316" t="s">
        <v>376</v>
      </c>
      <c r="F38" s="95">
        <v>108</v>
      </c>
      <c r="G38" s="302"/>
      <c r="H38" s="86"/>
      <c r="I38" s="721" t="s">
        <v>316</v>
      </c>
      <c r="J38" s="722"/>
      <c r="K38" s="722"/>
      <c r="L38" s="436" t="s">
        <v>337</v>
      </c>
      <c r="M38" s="723">
        <v>933</v>
      </c>
      <c r="N38" s="724"/>
      <c r="O38" s="288"/>
      <c r="P38" s="86"/>
      <c r="Q38" s="800" t="s">
        <v>111</v>
      </c>
      <c r="R38" s="801"/>
      <c r="S38" s="801"/>
      <c r="T38" s="309"/>
      <c r="U38" s="723">
        <v>1511</v>
      </c>
      <c r="V38" s="724"/>
      <c r="W38" s="104"/>
      <c r="X38" s="93"/>
      <c r="Y38" s="721" t="s">
        <v>403</v>
      </c>
      <c r="Z38" s="722"/>
      <c r="AA38" s="722"/>
      <c r="AB38" s="445" t="s">
        <v>154</v>
      </c>
      <c r="AC38" s="723">
        <v>1711</v>
      </c>
      <c r="AD38" s="724"/>
      <c r="AE38" s="288"/>
    </row>
    <row r="39" spans="1:31" s="281" customFormat="1" ht="25.15" customHeight="1">
      <c r="A39" s="748"/>
      <c r="B39" s="107" t="s">
        <v>377</v>
      </c>
      <c r="C39" s="107" t="s">
        <v>378</v>
      </c>
      <c r="D39" s="102">
        <v>605</v>
      </c>
      <c r="E39" s="124" t="s">
        <v>379</v>
      </c>
      <c r="F39" s="102">
        <v>65</v>
      </c>
      <c r="G39" s="306"/>
      <c r="H39" s="86"/>
      <c r="I39" s="816" t="s">
        <v>484</v>
      </c>
      <c r="J39" s="817"/>
      <c r="K39" s="817"/>
      <c r="L39" s="436" t="s">
        <v>337</v>
      </c>
      <c r="M39" s="723">
        <v>2398</v>
      </c>
      <c r="N39" s="724"/>
      <c r="O39" s="288"/>
      <c r="P39" s="86"/>
      <c r="Q39" s="793" t="s">
        <v>113</v>
      </c>
      <c r="R39" s="794"/>
      <c r="S39" s="794"/>
      <c r="T39" s="309"/>
      <c r="U39" s="723">
        <v>1384</v>
      </c>
      <c r="V39" s="724"/>
      <c r="W39" s="104"/>
      <c r="X39" s="93"/>
      <c r="Y39" s="721" t="s">
        <v>405</v>
      </c>
      <c r="Z39" s="722"/>
      <c r="AA39" s="722"/>
      <c r="AB39" s="445" t="s">
        <v>154</v>
      </c>
      <c r="AC39" s="723">
        <v>2123</v>
      </c>
      <c r="AD39" s="724"/>
      <c r="AE39" s="288"/>
    </row>
    <row r="40" spans="1:31" s="281" customFormat="1" ht="25.15" customHeight="1">
      <c r="A40" s="748"/>
      <c r="B40" s="818" t="s">
        <v>197</v>
      </c>
      <c r="C40" s="818"/>
      <c r="D40" s="818"/>
      <c r="E40" s="802">
        <v>779</v>
      </c>
      <c r="F40" s="737"/>
      <c r="G40" s="295"/>
      <c r="H40" s="86"/>
      <c r="I40" s="803" t="s">
        <v>392</v>
      </c>
      <c r="J40" s="804"/>
      <c r="K40" s="804"/>
      <c r="L40" s="804"/>
      <c r="M40" s="804"/>
      <c r="N40" s="804"/>
      <c r="O40" s="805"/>
      <c r="P40" s="86"/>
      <c r="Q40" s="730" t="s">
        <v>313</v>
      </c>
      <c r="R40" s="731"/>
      <c r="S40" s="731"/>
      <c r="T40" s="338"/>
      <c r="U40" s="732">
        <v>1257</v>
      </c>
      <c r="V40" s="729"/>
      <c r="W40" s="104"/>
      <c r="X40" s="93"/>
      <c r="Y40" s="721" t="s">
        <v>485</v>
      </c>
      <c r="Z40" s="722"/>
      <c r="AA40" s="722"/>
      <c r="AB40" s="445" t="s">
        <v>154</v>
      </c>
      <c r="AC40" s="723">
        <v>3078</v>
      </c>
      <c r="AD40" s="724"/>
      <c r="AE40" s="288"/>
    </row>
    <row r="41" spans="1:31" s="281" customFormat="1" ht="25.15" customHeight="1">
      <c r="A41" s="749"/>
      <c r="B41" s="818" t="s">
        <v>443</v>
      </c>
      <c r="C41" s="818"/>
      <c r="D41" s="818"/>
      <c r="E41" s="802">
        <v>733</v>
      </c>
      <c r="F41" s="737"/>
      <c r="G41" s="295"/>
      <c r="H41" s="86"/>
      <c r="I41" s="721" t="s">
        <v>393</v>
      </c>
      <c r="J41" s="722"/>
      <c r="K41" s="722"/>
      <c r="L41" s="298"/>
      <c r="M41" s="723">
        <v>836</v>
      </c>
      <c r="N41" s="724"/>
      <c r="O41" s="284"/>
      <c r="P41" s="86"/>
      <c r="Q41" s="721" t="s">
        <v>383</v>
      </c>
      <c r="R41" s="722"/>
      <c r="S41" s="722"/>
      <c r="T41" s="309"/>
      <c r="U41" s="723">
        <v>1622</v>
      </c>
      <c r="V41" s="724"/>
      <c r="W41" s="284"/>
      <c r="X41" s="90"/>
      <c r="Y41" s="820" t="s">
        <v>386</v>
      </c>
      <c r="Z41" s="821"/>
      <c r="AA41" s="821"/>
      <c r="AB41" s="445" t="s">
        <v>154</v>
      </c>
      <c r="AC41" s="723">
        <v>1540</v>
      </c>
      <c r="AD41" s="724"/>
      <c r="AE41" s="288"/>
    </row>
    <row r="42" spans="1:31" s="281" customFormat="1" ht="25.15" customHeight="1">
      <c r="A42" s="778" t="s">
        <v>112</v>
      </c>
      <c r="B42" s="779"/>
      <c r="C42" s="779"/>
      <c r="D42" s="779"/>
      <c r="E42" s="779"/>
      <c r="F42" s="779"/>
      <c r="G42" s="780"/>
      <c r="H42" s="330"/>
      <c r="I42" s="710" t="s">
        <v>110</v>
      </c>
      <c r="J42" s="711"/>
      <c r="K42" s="711"/>
      <c r="L42" s="711"/>
      <c r="M42" s="711"/>
      <c r="N42" s="711"/>
      <c r="O42" s="712"/>
      <c r="P42" s="330"/>
      <c r="Q42" s="721" t="s">
        <v>434</v>
      </c>
      <c r="R42" s="722"/>
      <c r="S42" s="722"/>
      <c r="T42" s="309"/>
      <c r="U42" s="723">
        <v>1395</v>
      </c>
      <c r="V42" s="724"/>
      <c r="W42" s="284"/>
      <c r="X42" s="93"/>
      <c r="Y42" s="820" t="s">
        <v>409</v>
      </c>
      <c r="Z42" s="821"/>
      <c r="AA42" s="821"/>
      <c r="AB42" s="445" t="s">
        <v>154</v>
      </c>
      <c r="AC42" s="723">
        <v>1986</v>
      </c>
      <c r="AD42" s="724"/>
      <c r="AE42" s="288"/>
    </row>
    <row r="43" spans="1:31" s="281" customFormat="1" ht="25.15" customHeight="1">
      <c r="A43" s="820" t="s">
        <v>192</v>
      </c>
      <c r="B43" s="821"/>
      <c r="C43" s="821"/>
      <c r="D43" s="244"/>
      <c r="E43" s="756">
        <v>797</v>
      </c>
      <c r="F43" s="757"/>
      <c r="G43" s="100"/>
      <c r="H43" s="86"/>
      <c r="I43" s="763" t="s">
        <v>264</v>
      </c>
      <c r="J43" s="764"/>
      <c r="K43" s="764"/>
      <c r="L43" s="326"/>
      <c r="M43" s="781">
        <v>1303</v>
      </c>
      <c r="N43" s="782"/>
      <c r="O43" s="98"/>
      <c r="P43" s="86"/>
      <c r="Q43" s="721" t="s">
        <v>435</v>
      </c>
      <c r="R43" s="722"/>
      <c r="S43" s="722"/>
      <c r="T43" s="309"/>
      <c r="U43" s="723">
        <v>2259</v>
      </c>
      <c r="V43" s="724"/>
      <c r="W43" s="284"/>
      <c r="X43" s="93"/>
      <c r="Y43" s="820" t="s">
        <v>486</v>
      </c>
      <c r="Z43" s="821"/>
      <c r="AA43" s="821"/>
      <c r="AB43" s="445" t="s">
        <v>154</v>
      </c>
      <c r="AC43" s="723">
        <v>1641</v>
      </c>
      <c r="AD43" s="724"/>
      <c r="AE43" s="288"/>
    </row>
    <row r="44" spans="1:31" s="281" customFormat="1" ht="25.15" customHeight="1">
      <c r="A44" s="721" t="s">
        <v>193</v>
      </c>
      <c r="B44" s="722"/>
      <c r="C44" s="722"/>
      <c r="D44" s="244"/>
      <c r="E44" s="723">
        <v>900</v>
      </c>
      <c r="F44" s="724"/>
      <c r="G44" s="284"/>
      <c r="H44" s="86"/>
      <c r="I44" s="721" t="s">
        <v>395</v>
      </c>
      <c r="J44" s="722"/>
      <c r="K44" s="722"/>
      <c r="L44" s="291"/>
      <c r="M44" s="723">
        <v>1160</v>
      </c>
      <c r="N44" s="724"/>
      <c r="O44" s="284"/>
      <c r="P44" s="86"/>
      <c r="Q44" s="721" t="s">
        <v>487</v>
      </c>
      <c r="R44" s="722"/>
      <c r="S44" s="722"/>
      <c r="T44" s="309"/>
      <c r="U44" s="723">
        <v>1395</v>
      </c>
      <c r="V44" s="724"/>
      <c r="W44" s="284"/>
      <c r="X44" s="93"/>
      <c r="Y44" s="721" t="s">
        <v>388</v>
      </c>
      <c r="Z44" s="722"/>
      <c r="AA44" s="722"/>
      <c r="AB44" s="445" t="s">
        <v>154</v>
      </c>
      <c r="AC44" s="723">
        <v>1146</v>
      </c>
      <c r="AD44" s="724"/>
      <c r="AE44" s="288"/>
    </row>
    <row r="45" spans="1:31" s="281" customFormat="1" ht="25.15" customHeight="1">
      <c r="A45" s="763" t="s">
        <v>116</v>
      </c>
      <c r="B45" s="271"/>
      <c r="C45" s="822" t="s">
        <v>40</v>
      </c>
      <c r="D45" s="823"/>
      <c r="E45" s="756">
        <v>1273</v>
      </c>
      <c r="F45" s="757"/>
      <c r="G45" s="100"/>
      <c r="H45" s="86"/>
      <c r="I45" s="721" t="s">
        <v>117</v>
      </c>
      <c r="J45" s="722"/>
      <c r="K45" s="722"/>
      <c r="L45" s="291"/>
      <c r="M45" s="723">
        <v>1297</v>
      </c>
      <c r="N45" s="724"/>
      <c r="O45" s="284"/>
      <c r="P45" s="86"/>
      <c r="Q45" s="721" t="s">
        <v>488</v>
      </c>
      <c r="R45" s="722"/>
      <c r="S45" s="722"/>
      <c r="T45" s="309"/>
      <c r="U45" s="723">
        <v>1089</v>
      </c>
      <c r="V45" s="724"/>
      <c r="W45" s="284"/>
      <c r="X45" s="123"/>
      <c r="Y45" s="763" t="s">
        <v>415</v>
      </c>
      <c r="Z45" s="764"/>
      <c r="AA45" s="117">
        <v>1</v>
      </c>
      <c r="AB45" s="448" t="s">
        <v>154</v>
      </c>
      <c r="AC45" s="737">
        <v>1001</v>
      </c>
      <c r="AD45" s="738"/>
      <c r="AE45" s="303"/>
    </row>
    <row r="46" spans="1:31" s="281" customFormat="1" ht="25.15" customHeight="1">
      <c r="A46" s="767"/>
      <c r="B46" s="120" t="s">
        <v>447</v>
      </c>
      <c r="C46" s="269" t="s">
        <v>375</v>
      </c>
      <c r="D46" s="449">
        <v>753</v>
      </c>
      <c r="E46" s="269" t="s">
        <v>376</v>
      </c>
      <c r="F46" s="95">
        <v>520</v>
      </c>
      <c r="G46" s="91"/>
      <c r="H46" s="86"/>
      <c r="I46" s="721" t="s">
        <v>119</v>
      </c>
      <c r="J46" s="722"/>
      <c r="K46" s="722"/>
      <c r="L46" s="291"/>
      <c r="M46" s="723">
        <v>1033</v>
      </c>
      <c r="N46" s="724"/>
      <c r="O46" s="284"/>
      <c r="P46" s="86"/>
      <c r="Q46" s="721" t="s">
        <v>128</v>
      </c>
      <c r="R46" s="722"/>
      <c r="S46" s="722"/>
      <c r="T46" s="309"/>
      <c r="U46" s="723">
        <v>1949</v>
      </c>
      <c r="V46" s="724"/>
      <c r="W46" s="284"/>
      <c r="X46" s="93"/>
      <c r="Y46" s="743"/>
      <c r="Z46" s="744"/>
      <c r="AA46" s="107">
        <v>2</v>
      </c>
      <c r="AB46" s="450" t="s">
        <v>154</v>
      </c>
      <c r="AC46" s="727">
        <v>1087</v>
      </c>
      <c r="AD46" s="728"/>
      <c r="AE46" s="306"/>
    </row>
    <row r="47" spans="1:31" s="281" customFormat="1" ht="25.15" customHeight="1">
      <c r="A47" s="743"/>
      <c r="B47" s="113" t="s">
        <v>353</v>
      </c>
      <c r="C47" s="269" t="s">
        <v>408</v>
      </c>
      <c r="D47" s="449">
        <v>632</v>
      </c>
      <c r="E47" s="269" t="s">
        <v>449</v>
      </c>
      <c r="F47" s="102">
        <v>641</v>
      </c>
      <c r="G47" s="91"/>
      <c r="H47" s="86"/>
      <c r="I47" s="721" t="s">
        <v>122</v>
      </c>
      <c r="J47" s="722"/>
      <c r="K47" s="722"/>
      <c r="L47" s="291"/>
      <c r="M47" s="723">
        <v>1226</v>
      </c>
      <c r="N47" s="724"/>
      <c r="O47" s="284"/>
      <c r="P47" s="86"/>
      <c r="Q47" s="721" t="s">
        <v>539</v>
      </c>
      <c r="R47" s="722"/>
      <c r="S47" s="722"/>
      <c r="T47" s="309"/>
      <c r="U47" s="723">
        <v>3198</v>
      </c>
      <c r="V47" s="724"/>
      <c r="W47" s="284"/>
      <c r="X47" s="93"/>
      <c r="Y47" s="721" t="s">
        <v>489</v>
      </c>
      <c r="Z47" s="722"/>
      <c r="AA47" s="722"/>
      <c r="AB47" s="450" t="s">
        <v>154</v>
      </c>
      <c r="AC47" s="723">
        <v>1226</v>
      </c>
      <c r="AD47" s="724"/>
      <c r="AE47" s="295"/>
    </row>
    <row r="48" spans="1:31" s="281" customFormat="1" ht="25.15" customHeight="1">
      <c r="A48" s="721" t="s">
        <v>194</v>
      </c>
      <c r="B48" s="722"/>
      <c r="C48" s="722"/>
      <c r="D48" s="244"/>
      <c r="E48" s="723">
        <v>903</v>
      </c>
      <c r="F48" s="724"/>
      <c r="G48" s="284"/>
      <c r="H48" s="86"/>
      <c r="I48" s="721" t="s">
        <v>124</v>
      </c>
      <c r="J48" s="722"/>
      <c r="K48" s="722"/>
      <c r="L48" s="291"/>
      <c r="M48" s="723">
        <v>1014</v>
      </c>
      <c r="N48" s="724"/>
      <c r="O48" s="284"/>
      <c r="P48" s="86"/>
      <c r="Q48" s="824" t="s">
        <v>438</v>
      </c>
      <c r="R48" s="825"/>
      <c r="S48" s="285">
        <v>1</v>
      </c>
      <c r="T48" s="286"/>
      <c r="U48" s="756">
        <v>1924</v>
      </c>
      <c r="V48" s="757"/>
      <c r="W48" s="297"/>
      <c r="X48" s="93"/>
      <c r="Y48" s="803" t="s">
        <v>257</v>
      </c>
      <c r="Z48" s="804"/>
      <c r="AA48" s="804"/>
      <c r="AB48" s="804"/>
      <c r="AC48" s="804"/>
      <c r="AD48" s="804"/>
      <c r="AE48" s="805"/>
    </row>
    <row r="49" spans="1:31" s="281" customFormat="1" ht="25.15" customHeight="1">
      <c r="A49" s="763" t="s">
        <v>121</v>
      </c>
      <c r="B49" s="271"/>
      <c r="C49" s="822" t="s">
        <v>40</v>
      </c>
      <c r="D49" s="823"/>
      <c r="E49" s="756">
        <v>1256</v>
      </c>
      <c r="F49" s="757"/>
      <c r="G49" s="100"/>
      <c r="H49" s="86"/>
      <c r="I49" s="721" t="s">
        <v>127</v>
      </c>
      <c r="J49" s="722"/>
      <c r="K49" s="722"/>
      <c r="L49" s="291"/>
      <c r="M49" s="723">
        <v>1809</v>
      </c>
      <c r="N49" s="724"/>
      <c r="O49" s="284"/>
      <c r="P49" s="86"/>
      <c r="Q49" s="826"/>
      <c r="R49" s="827"/>
      <c r="S49" s="107">
        <v>2</v>
      </c>
      <c r="T49" s="305"/>
      <c r="U49" s="727">
        <v>1192</v>
      </c>
      <c r="V49" s="728"/>
      <c r="W49" s="306"/>
      <c r="X49" s="93"/>
      <c r="Y49" s="721" t="s">
        <v>137</v>
      </c>
      <c r="Z49" s="722"/>
      <c r="AA49" s="722"/>
      <c r="AB49" s="445" t="s">
        <v>154</v>
      </c>
      <c r="AC49" s="723">
        <v>439</v>
      </c>
      <c r="AD49" s="724"/>
      <c r="AE49" s="288"/>
    </row>
    <row r="50" spans="1:31" s="281" customFormat="1" ht="25.15" customHeight="1">
      <c r="A50" s="743"/>
      <c r="B50" s="107" t="s">
        <v>10</v>
      </c>
      <c r="C50" s="371" t="s">
        <v>451</v>
      </c>
      <c r="D50" s="451">
        <v>519</v>
      </c>
      <c r="E50" s="124" t="s">
        <v>367</v>
      </c>
      <c r="F50" s="102">
        <v>737</v>
      </c>
      <c r="G50" s="373"/>
      <c r="H50" s="86"/>
      <c r="I50" s="721" t="s">
        <v>445</v>
      </c>
      <c r="J50" s="722"/>
      <c r="K50" s="722"/>
      <c r="L50" s="292"/>
      <c r="M50" s="723">
        <v>1233</v>
      </c>
      <c r="N50" s="724"/>
      <c r="O50" s="284"/>
      <c r="P50" s="86"/>
      <c r="Q50" s="721" t="s">
        <v>440</v>
      </c>
      <c r="R50" s="722"/>
      <c r="S50" s="722"/>
      <c r="T50" s="309"/>
      <c r="U50" s="723">
        <v>2252</v>
      </c>
      <c r="V50" s="724"/>
      <c r="W50" s="284"/>
      <c r="X50" s="123"/>
      <c r="Y50" s="803" t="s">
        <v>145</v>
      </c>
      <c r="Z50" s="804"/>
      <c r="AA50" s="804"/>
      <c r="AB50" s="804"/>
      <c r="AC50" s="804"/>
      <c r="AD50" s="804"/>
      <c r="AE50" s="805"/>
    </row>
    <row r="51" spans="1:31" s="281" customFormat="1" ht="25.15" customHeight="1">
      <c r="A51" s="721" t="s">
        <v>195</v>
      </c>
      <c r="B51" s="722"/>
      <c r="C51" s="722"/>
      <c r="D51" s="244"/>
      <c r="E51" s="723">
        <v>1022</v>
      </c>
      <c r="F51" s="724"/>
      <c r="G51" s="284"/>
      <c r="H51" s="86"/>
      <c r="I51" s="721" t="s">
        <v>490</v>
      </c>
      <c r="J51" s="722"/>
      <c r="K51" s="722"/>
      <c r="L51" s="311"/>
      <c r="M51" s="723">
        <v>1098</v>
      </c>
      <c r="N51" s="724"/>
      <c r="O51" s="98"/>
      <c r="P51" s="86"/>
      <c r="Q51" s="721" t="s">
        <v>491</v>
      </c>
      <c r="R51" s="722"/>
      <c r="S51" s="722"/>
      <c r="T51" s="309"/>
      <c r="U51" s="723">
        <v>1161</v>
      </c>
      <c r="V51" s="724"/>
      <c r="W51" s="284"/>
      <c r="X51" s="93"/>
      <c r="Y51" s="763" t="s">
        <v>148</v>
      </c>
      <c r="Z51" s="764"/>
      <c r="AA51" s="764"/>
      <c r="AB51" s="296"/>
      <c r="AC51" s="756">
        <v>891</v>
      </c>
      <c r="AD51" s="757"/>
      <c r="AE51" s="297"/>
    </row>
    <row r="52" spans="1:31" s="281" customFormat="1" ht="25.15" customHeight="1">
      <c r="A52" s="721" t="s">
        <v>126</v>
      </c>
      <c r="B52" s="722"/>
      <c r="C52" s="722"/>
      <c r="D52" s="244"/>
      <c r="E52" s="723">
        <v>1352</v>
      </c>
      <c r="F52" s="724"/>
      <c r="G52" s="284"/>
      <c r="H52" s="86"/>
      <c r="I52" s="721" t="s">
        <v>446</v>
      </c>
      <c r="J52" s="722"/>
      <c r="K52" s="722"/>
      <c r="L52" s="291"/>
      <c r="M52" s="723">
        <v>1040</v>
      </c>
      <c r="N52" s="724"/>
      <c r="O52" s="284"/>
      <c r="P52" s="86"/>
      <c r="Q52" s="763" t="s">
        <v>141</v>
      </c>
      <c r="R52" s="764"/>
      <c r="S52" s="285">
        <v>1</v>
      </c>
      <c r="T52" s="286"/>
      <c r="U52" s="756">
        <v>2223</v>
      </c>
      <c r="V52" s="757"/>
      <c r="W52" s="297"/>
      <c r="X52" s="93"/>
      <c r="Y52" s="763" t="s">
        <v>260</v>
      </c>
      <c r="Z52" s="773"/>
      <c r="AA52" s="773"/>
      <c r="AB52" s="272"/>
      <c r="AC52" s="756">
        <v>743</v>
      </c>
      <c r="AD52" s="757"/>
      <c r="AE52" s="297"/>
    </row>
    <row r="53" spans="1:31" s="281" customFormat="1" ht="25.15" customHeight="1">
      <c r="A53" s="721" t="s">
        <v>196</v>
      </c>
      <c r="B53" s="722"/>
      <c r="C53" s="722"/>
      <c r="D53" s="244"/>
      <c r="E53" s="723">
        <v>1019</v>
      </c>
      <c r="F53" s="724"/>
      <c r="G53" s="284"/>
      <c r="H53" s="86"/>
      <c r="I53" s="771" t="s">
        <v>138</v>
      </c>
      <c r="J53" s="772"/>
      <c r="K53" s="772"/>
      <c r="L53" s="291"/>
      <c r="M53" s="723">
        <v>1107</v>
      </c>
      <c r="N53" s="724"/>
      <c r="O53" s="284"/>
      <c r="P53" s="86"/>
      <c r="Q53" s="743"/>
      <c r="R53" s="744"/>
      <c r="S53" s="107">
        <v>2</v>
      </c>
      <c r="T53" s="305"/>
      <c r="U53" s="727">
        <v>1403</v>
      </c>
      <c r="V53" s="728"/>
      <c r="W53" s="306"/>
      <c r="X53" s="93"/>
      <c r="Y53" s="771" t="s">
        <v>318</v>
      </c>
      <c r="Z53" s="772"/>
      <c r="AA53" s="772"/>
      <c r="AB53" s="272"/>
      <c r="AC53" s="723">
        <v>789</v>
      </c>
      <c r="AD53" s="724"/>
      <c r="AE53" s="297"/>
    </row>
    <row r="54" spans="1:31" s="281" customFormat="1" ht="25.15" customHeight="1">
      <c r="A54" s="721" t="s">
        <v>132</v>
      </c>
      <c r="B54" s="722"/>
      <c r="C54" s="722"/>
      <c r="D54" s="244"/>
      <c r="E54" s="812">
        <v>1404</v>
      </c>
      <c r="F54" s="799"/>
      <c r="G54" s="96"/>
      <c r="H54" s="86"/>
      <c r="I54" s="767" t="s">
        <v>388</v>
      </c>
      <c r="J54" s="768"/>
      <c r="K54" s="768"/>
      <c r="L54" s="291"/>
      <c r="M54" s="723">
        <v>1314</v>
      </c>
      <c r="N54" s="724"/>
      <c r="O54" s="284"/>
      <c r="P54" s="86"/>
      <c r="Q54" s="721" t="s">
        <v>441</v>
      </c>
      <c r="R54" s="722"/>
      <c r="S54" s="722"/>
      <c r="T54" s="309"/>
      <c r="U54" s="723">
        <v>2023</v>
      </c>
      <c r="V54" s="724"/>
      <c r="W54" s="284"/>
      <c r="X54" s="93"/>
      <c r="Y54" s="721" t="s">
        <v>430</v>
      </c>
      <c r="Z54" s="828"/>
      <c r="AA54" s="828"/>
      <c r="AB54" s="312"/>
      <c r="AC54" s="723">
        <v>867</v>
      </c>
      <c r="AD54" s="724"/>
      <c r="AE54" s="288"/>
    </row>
    <row r="55" spans="1:31" s="281" customFormat="1" ht="25.15" customHeight="1">
      <c r="A55" s="778" t="s">
        <v>250</v>
      </c>
      <c r="B55" s="779"/>
      <c r="C55" s="779"/>
      <c r="D55" s="779"/>
      <c r="E55" s="779"/>
      <c r="F55" s="779"/>
      <c r="G55" s="780"/>
      <c r="H55" s="86"/>
      <c r="I55" s="721" t="s">
        <v>448</v>
      </c>
      <c r="J55" s="722"/>
      <c r="K55" s="722"/>
      <c r="L55" s="291"/>
      <c r="M55" s="723">
        <v>1073</v>
      </c>
      <c r="N55" s="724"/>
      <c r="O55" s="284"/>
      <c r="P55" s="86"/>
      <c r="Q55" s="721" t="s">
        <v>492</v>
      </c>
      <c r="R55" s="722"/>
      <c r="S55" s="722"/>
      <c r="T55" s="309"/>
      <c r="U55" s="723">
        <v>1051</v>
      </c>
      <c r="V55" s="724"/>
      <c r="W55" s="284"/>
      <c r="X55" s="93"/>
      <c r="Y55" s="721" t="s">
        <v>493</v>
      </c>
      <c r="Z55" s="722"/>
      <c r="AA55" s="722"/>
      <c r="AB55" s="312"/>
      <c r="AC55" s="723">
        <v>740</v>
      </c>
      <c r="AD55" s="724"/>
      <c r="AE55" s="288"/>
    </row>
    <row r="56" spans="1:31" s="281" customFormat="1" ht="25.15" customHeight="1" thickBot="1">
      <c r="A56" s="763" t="s">
        <v>251</v>
      </c>
      <c r="B56" s="764"/>
      <c r="C56" s="735" t="s">
        <v>40</v>
      </c>
      <c r="D56" s="736"/>
      <c r="E56" s="737">
        <v>755</v>
      </c>
      <c r="F56" s="738"/>
      <c r="G56" s="92"/>
      <c r="H56" s="86"/>
      <c r="I56" s="721" t="s">
        <v>494</v>
      </c>
      <c r="J56" s="722"/>
      <c r="K56" s="722"/>
      <c r="L56" s="291"/>
      <c r="M56" s="723">
        <v>1032</v>
      </c>
      <c r="N56" s="724"/>
      <c r="O56" s="284"/>
      <c r="P56" s="86"/>
      <c r="Q56" s="721" t="s">
        <v>394</v>
      </c>
      <c r="R56" s="722"/>
      <c r="S56" s="722"/>
      <c r="T56" s="436" t="s">
        <v>337</v>
      </c>
      <c r="U56" s="723">
        <v>2241</v>
      </c>
      <c r="V56" s="724"/>
      <c r="W56" s="284"/>
      <c r="X56" s="93"/>
      <c r="Y56" s="829" t="s">
        <v>274</v>
      </c>
      <c r="Z56" s="830"/>
      <c r="AA56" s="830"/>
      <c r="AB56" s="276"/>
      <c r="AC56" s="831">
        <v>824</v>
      </c>
      <c r="AD56" s="832"/>
      <c r="AE56" s="364"/>
    </row>
    <row r="57" spans="1:31" s="281" customFormat="1" ht="25.15" customHeight="1">
      <c r="A57" s="289"/>
      <c r="B57" s="113" t="s">
        <v>377</v>
      </c>
      <c r="C57" s="246" t="s">
        <v>368</v>
      </c>
      <c r="D57" s="116">
        <v>626</v>
      </c>
      <c r="E57" s="124" t="s">
        <v>375</v>
      </c>
      <c r="F57" s="102">
        <v>129</v>
      </c>
      <c r="G57" s="306"/>
      <c r="H57" s="86"/>
      <c r="I57" s="721" t="s">
        <v>495</v>
      </c>
      <c r="J57" s="722"/>
      <c r="K57" s="722"/>
      <c r="L57" s="436" t="s">
        <v>337</v>
      </c>
      <c r="M57" s="723">
        <v>1231</v>
      </c>
      <c r="N57" s="724"/>
      <c r="O57" s="284"/>
      <c r="P57" s="86"/>
      <c r="Q57" s="721" t="s">
        <v>147</v>
      </c>
      <c r="R57" s="722"/>
      <c r="S57" s="722"/>
      <c r="T57" s="436" t="s">
        <v>337</v>
      </c>
      <c r="U57" s="723">
        <v>1381</v>
      </c>
      <c r="V57" s="724"/>
      <c r="W57" s="284"/>
      <c r="X57" s="93"/>
    </row>
    <row r="58" spans="1:31" s="281" customFormat="1" ht="25.15" customHeight="1">
      <c r="A58" s="710" t="s">
        <v>253</v>
      </c>
      <c r="B58" s="711"/>
      <c r="C58" s="711"/>
      <c r="D58" s="711"/>
      <c r="E58" s="711"/>
      <c r="F58" s="711"/>
      <c r="G58" s="712"/>
      <c r="H58" s="86"/>
      <c r="I58" s="767" t="s">
        <v>356</v>
      </c>
      <c r="J58" s="768"/>
      <c r="K58" s="768"/>
      <c r="L58" s="452" t="s">
        <v>337</v>
      </c>
      <c r="M58" s="781">
        <v>874</v>
      </c>
      <c r="N58" s="782"/>
      <c r="O58" s="98"/>
      <c r="P58" s="86"/>
      <c r="Q58" s="820" t="s">
        <v>150</v>
      </c>
      <c r="R58" s="821"/>
      <c r="S58" s="821"/>
      <c r="T58" s="436" t="s">
        <v>337</v>
      </c>
      <c r="U58" s="723">
        <v>929</v>
      </c>
      <c r="V58" s="724"/>
      <c r="W58" s="284"/>
      <c r="X58" s="93"/>
    </row>
    <row r="59" spans="1:31" s="281" customFormat="1" ht="25.15" customHeight="1">
      <c r="A59" s="835" t="s">
        <v>28</v>
      </c>
      <c r="B59" s="836"/>
      <c r="C59" s="789" t="s">
        <v>186</v>
      </c>
      <c r="D59" s="790"/>
      <c r="E59" s="756">
        <v>536</v>
      </c>
      <c r="F59" s="757"/>
      <c r="G59" s="100"/>
      <c r="H59" s="86"/>
      <c r="I59" s="721" t="s">
        <v>450</v>
      </c>
      <c r="J59" s="722"/>
      <c r="K59" s="722"/>
      <c r="L59" s="436" t="s">
        <v>337</v>
      </c>
      <c r="M59" s="723">
        <v>2082</v>
      </c>
      <c r="N59" s="724"/>
      <c r="O59" s="284"/>
      <c r="P59" s="86"/>
      <c r="Q59" s="763" t="s">
        <v>396</v>
      </c>
      <c r="R59" s="764"/>
      <c r="S59" s="764"/>
      <c r="T59" s="453" t="s">
        <v>337</v>
      </c>
      <c r="U59" s="756">
        <v>923</v>
      </c>
      <c r="V59" s="757"/>
      <c r="W59" s="297"/>
      <c r="X59" s="93"/>
    </row>
    <row r="60" spans="1:31" s="281" customFormat="1" ht="25.15" customHeight="1">
      <c r="A60" s="837"/>
      <c r="B60" s="838"/>
      <c r="C60" s="833" t="s">
        <v>298</v>
      </c>
      <c r="D60" s="834"/>
      <c r="E60" s="761">
        <v>354</v>
      </c>
      <c r="F60" s="762"/>
      <c r="G60" s="94"/>
      <c r="H60" s="86"/>
      <c r="I60" s="721" t="s">
        <v>280</v>
      </c>
      <c r="J60" s="722"/>
      <c r="K60" s="722"/>
      <c r="L60" s="436" t="s">
        <v>337</v>
      </c>
      <c r="M60" s="723">
        <v>1489</v>
      </c>
      <c r="N60" s="724"/>
      <c r="O60" s="104"/>
      <c r="P60" s="86"/>
      <c r="Q60" s="721" t="s">
        <v>442</v>
      </c>
      <c r="R60" s="722"/>
      <c r="S60" s="722"/>
      <c r="T60" s="436" t="s">
        <v>337</v>
      </c>
      <c r="U60" s="723">
        <v>1300</v>
      </c>
      <c r="V60" s="724"/>
      <c r="W60" s="288"/>
      <c r="X60" s="93"/>
    </row>
    <row r="61" spans="1:31" s="281" customFormat="1" ht="25.15" customHeight="1">
      <c r="A61" s="839"/>
      <c r="B61" s="840"/>
      <c r="C61" s="725" t="s">
        <v>189</v>
      </c>
      <c r="D61" s="726"/>
      <c r="E61" s="727">
        <v>364</v>
      </c>
      <c r="F61" s="728"/>
      <c r="G61" s="99"/>
      <c r="H61" s="86"/>
      <c r="I61" s="721" t="s">
        <v>359</v>
      </c>
      <c r="J61" s="722"/>
      <c r="K61" s="722"/>
      <c r="L61" s="437" t="s">
        <v>337</v>
      </c>
      <c r="M61" s="732">
        <v>1071</v>
      </c>
      <c r="N61" s="729"/>
      <c r="O61" s="294"/>
      <c r="P61" s="86"/>
      <c r="Q61" s="721" t="s">
        <v>496</v>
      </c>
      <c r="R61" s="722"/>
      <c r="S61" s="722"/>
      <c r="T61" s="436" t="s">
        <v>337</v>
      </c>
      <c r="U61" s="723">
        <v>2565</v>
      </c>
      <c r="V61" s="724"/>
      <c r="W61" s="288"/>
      <c r="X61" s="93"/>
    </row>
    <row r="62" spans="1:31" s="281" customFormat="1" ht="25.15" customHeight="1">
      <c r="A62" s="733" t="s">
        <v>321</v>
      </c>
      <c r="B62" s="841"/>
      <c r="C62" s="789" t="s">
        <v>186</v>
      </c>
      <c r="D62" s="790"/>
      <c r="E62" s="756">
        <v>1302</v>
      </c>
      <c r="F62" s="757"/>
      <c r="G62" s="375"/>
      <c r="H62" s="86"/>
      <c r="I62" s="767" t="s">
        <v>452</v>
      </c>
      <c r="J62" s="768"/>
      <c r="K62" s="768"/>
      <c r="L62" s="452" t="s">
        <v>337</v>
      </c>
      <c r="M62" s="781">
        <v>837</v>
      </c>
      <c r="N62" s="782"/>
      <c r="O62" s="98"/>
      <c r="P62" s="86"/>
      <c r="Q62" s="721" t="s">
        <v>357</v>
      </c>
      <c r="R62" s="722"/>
      <c r="S62" s="722"/>
      <c r="T62" s="436" t="s">
        <v>337</v>
      </c>
      <c r="U62" s="723">
        <v>1222</v>
      </c>
      <c r="V62" s="724"/>
      <c r="W62" s="288"/>
      <c r="X62" s="93"/>
    </row>
    <row r="63" spans="1:31" s="281" customFormat="1" ht="25.15" customHeight="1">
      <c r="A63" s="734"/>
      <c r="B63" s="842"/>
      <c r="C63" s="833" t="s">
        <v>298</v>
      </c>
      <c r="D63" s="834"/>
      <c r="E63" s="761">
        <v>994</v>
      </c>
      <c r="F63" s="762"/>
      <c r="G63" s="383"/>
      <c r="H63" s="86"/>
      <c r="I63" s="721" t="s">
        <v>497</v>
      </c>
      <c r="J63" s="722"/>
      <c r="K63" s="722"/>
      <c r="L63" s="436" t="s">
        <v>337</v>
      </c>
      <c r="M63" s="723">
        <v>1021</v>
      </c>
      <c r="N63" s="724"/>
      <c r="O63" s="288"/>
      <c r="P63" s="86"/>
      <c r="Q63" s="763" t="s">
        <v>444</v>
      </c>
      <c r="R63" s="764"/>
      <c r="S63" s="764"/>
      <c r="T63" s="453" t="s">
        <v>337</v>
      </c>
      <c r="U63" s="756">
        <v>2998</v>
      </c>
      <c r="V63" s="757"/>
      <c r="W63" s="297"/>
      <c r="X63" s="93"/>
    </row>
    <row r="64" spans="1:31" s="281" customFormat="1" ht="25.15" customHeight="1" thickBot="1">
      <c r="A64" s="843"/>
      <c r="B64" s="844"/>
      <c r="C64" s="849" t="s">
        <v>189</v>
      </c>
      <c r="D64" s="850"/>
      <c r="E64" s="851">
        <v>689</v>
      </c>
      <c r="F64" s="852"/>
      <c r="G64" s="362"/>
      <c r="H64" s="86"/>
      <c r="I64" s="853" t="s">
        <v>361</v>
      </c>
      <c r="J64" s="854"/>
      <c r="K64" s="854"/>
      <c r="L64" s="454" t="s">
        <v>337</v>
      </c>
      <c r="M64" s="845">
        <v>625</v>
      </c>
      <c r="N64" s="846"/>
      <c r="O64" s="343"/>
      <c r="P64" s="86"/>
      <c r="Q64" s="853" t="s">
        <v>47</v>
      </c>
      <c r="R64" s="854"/>
      <c r="S64" s="854"/>
      <c r="T64" s="454" t="s">
        <v>337</v>
      </c>
      <c r="U64" s="845">
        <v>2013</v>
      </c>
      <c r="V64" s="846"/>
      <c r="W64" s="325"/>
      <c r="X64" s="93"/>
    </row>
    <row r="65" spans="1:38" s="281" customFormat="1" ht="13.9" customHeight="1">
      <c r="A65" s="280"/>
      <c r="B65" s="280"/>
      <c r="W65" s="86"/>
      <c r="X65" s="86"/>
      <c r="Y65" s="282"/>
      <c r="Z65" s="280"/>
      <c r="AE65" s="86"/>
    </row>
    <row r="66" spans="1:38" s="281" customFormat="1" ht="44.25" customHeight="1" thickBot="1">
      <c r="A66" s="697" t="s">
        <v>540</v>
      </c>
      <c r="B66" s="697"/>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row>
    <row r="67" spans="1:38" ht="25.35" customHeight="1" thickBot="1">
      <c r="A67" s="2"/>
      <c r="B67" s="2"/>
      <c r="H67" s="847" t="s">
        <v>541</v>
      </c>
      <c r="I67" s="848"/>
      <c r="J67" s="700" t="s">
        <v>35</v>
      </c>
      <c r="K67" s="701"/>
      <c r="L67" s="702" t="s">
        <v>35</v>
      </c>
      <c r="M67" s="703"/>
      <c r="N67" s="704"/>
      <c r="O67" s="85"/>
      <c r="P67" s="847" t="s">
        <v>541</v>
      </c>
      <c r="Q67" s="848"/>
      <c r="R67" s="702" t="s">
        <v>35</v>
      </c>
      <c r="S67" s="709"/>
      <c r="T67" s="702" t="s">
        <v>35</v>
      </c>
      <c r="U67" s="703"/>
      <c r="V67" s="704"/>
      <c r="X67" s="2"/>
      <c r="Y67" s="2"/>
      <c r="Z67" s="2"/>
      <c r="AF67" s="87"/>
      <c r="AG67" s="4"/>
      <c r="AL67" s="86"/>
    </row>
    <row r="68" spans="1:38" ht="25.35" customHeight="1">
      <c r="A68" s="2"/>
      <c r="B68" s="2"/>
      <c r="H68" s="868" t="s">
        <v>355</v>
      </c>
      <c r="I68" s="869"/>
      <c r="J68" s="869"/>
      <c r="K68" s="869"/>
      <c r="L68" s="869"/>
      <c r="M68" s="869"/>
      <c r="N68" s="870"/>
      <c r="O68" s="85"/>
      <c r="P68" s="868" t="s">
        <v>87</v>
      </c>
      <c r="Q68" s="869"/>
      <c r="R68" s="869"/>
      <c r="S68" s="869"/>
      <c r="T68" s="869"/>
      <c r="U68" s="869"/>
      <c r="V68" s="870"/>
      <c r="X68" s="2"/>
      <c r="Y68" s="2"/>
      <c r="Z68" s="2"/>
      <c r="AF68" s="87"/>
      <c r="AG68" s="4"/>
      <c r="AL68" s="86"/>
    </row>
    <row r="69" spans="1:38" ht="25.35" customHeight="1">
      <c r="A69" s="2"/>
      <c r="B69" s="2"/>
      <c r="H69" s="871" t="s">
        <v>542</v>
      </c>
      <c r="I69" s="872"/>
      <c r="J69" s="873" t="s">
        <v>191</v>
      </c>
      <c r="K69" s="874"/>
      <c r="L69" s="875">
        <v>707</v>
      </c>
      <c r="M69" s="875"/>
      <c r="N69" s="38"/>
      <c r="O69" s="85"/>
      <c r="P69" s="876" t="s">
        <v>277</v>
      </c>
      <c r="Q69" s="877"/>
      <c r="R69" s="877"/>
      <c r="S69" s="878"/>
      <c r="T69" s="861">
        <v>1086</v>
      </c>
      <c r="U69" s="862"/>
      <c r="V69" s="284"/>
      <c r="W69" s="86"/>
      <c r="X69" s="2"/>
      <c r="Y69" s="2"/>
      <c r="Z69" s="2"/>
      <c r="AF69" s="87"/>
      <c r="AG69" s="4"/>
      <c r="AL69" s="86"/>
    </row>
    <row r="70" spans="1:38" ht="25.35" customHeight="1">
      <c r="A70" s="2"/>
      <c r="B70" s="2"/>
      <c r="H70" s="855" t="s">
        <v>99</v>
      </c>
      <c r="I70" s="856"/>
      <c r="J70" s="856"/>
      <c r="K70" s="856"/>
      <c r="L70" s="856"/>
      <c r="M70" s="856"/>
      <c r="N70" s="857"/>
      <c r="O70" s="85"/>
      <c r="P70" s="858" t="s">
        <v>278</v>
      </c>
      <c r="Q70" s="859"/>
      <c r="R70" s="859"/>
      <c r="S70" s="860"/>
      <c r="T70" s="861">
        <v>982</v>
      </c>
      <c r="U70" s="862"/>
      <c r="V70" s="284"/>
      <c r="X70" s="2"/>
      <c r="Y70" s="2"/>
      <c r="Z70" s="2"/>
      <c r="AD70" s="85"/>
      <c r="AF70" s="87"/>
      <c r="AG70" s="4"/>
      <c r="AL70" s="86"/>
    </row>
    <row r="71" spans="1:38" ht="25.35" customHeight="1">
      <c r="A71" s="2"/>
      <c r="B71" s="2"/>
      <c r="H71" s="863" t="s">
        <v>249</v>
      </c>
      <c r="I71" s="864"/>
      <c r="J71" s="864"/>
      <c r="K71" s="865"/>
      <c r="L71" s="866">
        <v>603</v>
      </c>
      <c r="M71" s="867"/>
      <c r="N71" s="36"/>
      <c r="O71" s="347"/>
      <c r="P71" s="855" t="s">
        <v>41</v>
      </c>
      <c r="Q71" s="856"/>
      <c r="R71" s="856"/>
      <c r="S71" s="856"/>
      <c r="T71" s="856"/>
      <c r="U71" s="856"/>
      <c r="V71" s="857"/>
      <c r="W71" s="93"/>
      <c r="X71" s="2"/>
      <c r="Y71" s="2"/>
      <c r="Z71" s="2"/>
      <c r="AD71" s="85"/>
      <c r="AF71" s="87"/>
      <c r="AG71" s="4"/>
      <c r="AL71" s="86"/>
    </row>
    <row r="72" spans="1:38" ht="25.35" customHeight="1" thickBot="1">
      <c r="A72" s="2"/>
      <c r="B72" s="2"/>
      <c r="H72" s="855" t="s">
        <v>253</v>
      </c>
      <c r="I72" s="856"/>
      <c r="J72" s="856"/>
      <c r="K72" s="856"/>
      <c r="L72" s="856"/>
      <c r="M72" s="856"/>
      <c r="N72" s="857"/>
      <c r="O72" s="85"/>
      <c r="P72" s="853" t="s">
        <v>60</v>
      </c>
      <c r="Q72" s="854"/>
      <c r="R72" s="854"/>
      <c r="S72" s="879"/>
      <c r="T72" s="880">
        <v>1611</v>
      </c>
      <c r="U72" s="881"/>
      <c r="V72" s="343"/>
      <c r="W72" s="93"/>
      <c r="X72" s="2"/>
      <c r="Y72" s="2"/>
      <c r="Z72" s="2"/>
      <c r="AD72" s="85"/>
      <c r="AF72" s="87"/>
      <c r="AG72" s="4"/>
      <c r="AL72" s="86"/>
    </row>
    <row r="73" spans="1:38" ht="25.35" customHeight="1">
      <c r="A73" s="2"/>
      <c r="B73" s="2"/>
      <c r="H73" s="733" t="s">
        <v>321</v>
      </c>
      <c r="I73" s="841"/>
      <c r="J73" s="882" t="s">
        <v>186</v>
      </c>
      <c r="K73" s="883"/>
      <c r="L73" s="884">
        <v>1151</v>
      </c>
      <c r="M73" s="885"/>
      <c r="N73" s="333"/>
      <c r="O73" s="85"/>
      <c r="W73" s="93"/>
      <c r="X73" s="2"/>
      <c r="Y73" s="2"/>
      <c r="Z73" s="2"/>
      <c r="AD73" s="85"/>
      <c r="AF73" s="87"/>
      <c r="AG73" s="4"/>
      <c r="AL73" s="86"/>
    </row>
    <row r="74" spans="1:38" ht="25.35" customHeight="1">
      <c r="A74" s="2"/>
      <c r="B74" s="2"/>
      <c r="H74" s="734"/>
      <c r="I74" s="842"/>
      <c r="J74" s="886" t="s">
        <v>298</v>
      </c>
      <c r="K74" s="887"/>
      <c r="L74" s="888">
        <v>915</v>
      </c>
      <c r="M74" s="889"/>
      <c r="N74" s="54"/>
      <c r="O74" s="85"/>
      <c r="W74" s="93"/>
      <c r="X74" s="2"/>
      <c r="Y74" s="2"/>
      <c r="Z74" s="2"/>
      <c r="AD74" s="85"/>
      <c r="AF74" s="87"/>
      <c r="AG74" s="4"/>
      <c r="AL74" s="86"/>
    </row>
    <row r="75" spans="1:38" ht="25.35" customHeight="1">
      <c r="A75" s="2"/>
      <c r="B75" s="2"/>
      <c r="H75" s="715"/>
      <c r="I75" s="716"/>
      <c r="J75" s="890" t="s">
        <v>189</v>
      </c>
      <c r="K75" s="891"/>
      <c r="L75" s="892">
        <v>679</v>
      </c>
      <c r="M75" s="893"/>
      <c r="N75" s="55"/>
      <c r="O75" s="85"/>
      <c r="W75" s="93"/>
      <c r="X75" s="2"/>
      <c r="Y75" s="2"/>
      <c r="Z75" s="2"/>
      <c r="AD75" s="85"/>
      <c r="AF75" s="87"/>
      <c r="AG75" s="4"/>
      <c r="AL75" s="86"/>
    </row>
    <row r="76" spans="1:38" ht="25.35" customHeight="1">
      <c r="A76" s="2"/>
      <c r="B76" s="2"/>
      <c r="H76" s="733" t="s">
        <v>297</v>
      </c>
      <c r="I76" s="841"/>
      <c r="J76" s="882" t="s">
        <v>186</v>
      </c>
      <c r="K76" s="883"/>
      <c r="L76" s="894">
        <v>536</v>
      </c>
      <c r="M76" s="895"/>
      <c r="N76" s="96"/>
      <c r="O76" s="85"/>
      <c r="W76" s="93"/>
      <c r="X76" s="2"/>
      <c r="Y76" s="2"/>
      <c r="Z76" s="2"/>
      <c r="AD76" s="85"/>
      <c r="AF76" s="87"/>
      <c r="AG76" s="4"/>
      <c r="AL76" s="86"/>
    </row>
    <row r="77" spans="1:38" ht="25.35" customHeight="1">
      <c r="A77" s="2"/>
      <c r="B77" s="2"/>
      <c r="H77" s="734"/>
      <c r="I77" s="842"/>
      <c r="J77" s="886" t="s">
        <v>298</v>
      </c>
      <c r="K77" s="887"/>
      <c r="L77" s="888">
        <v>449</v>
      </c>
      <c r="M77" s="889"/>
      <c r="N77" s="98"/>
      <c r="O77" s="85"/>
      <c r="W77" s="93"/>
      <c r="X77" s="2"/>
      <c r="Y77" s="2"/>
      <c r="Z77" s="2"/>
      <c r="AD77" s="85"/>
      <c r="AF77" s="87"/>
      <c r="AG77" s="4"/>
      <c r="AL77" s="86"/>
    </row>
    <row r="78" spans="1:38" ht="25.35" customHeight="1">
      <c r="A78" s="2"/>
      <c r="B78" s="2"/>
      <c r="H78" s="715"/>
      <c r="I78" s="716"/>
      <c r="J78" s="890" t="s">
        <v>189</v>
      </c>
      <c r="K78" s="891"/>
      <c r="L78" s="892">
        <v>433</v>
      </c>
      <c r="M78" s="893"/>
      <c r="N78" s="99"/>
      <c r="O78" s="85"/>
      <c r="X78" s="2"/>
      <c r="Y78" s="2"/>
      <c r="Z78" s="2"/>
      <c r="AD78" s="85"/>
      <c r="AF78" s="87"/>
      <c r="AG78" s="4"/>
      <c r="AL78" s="86"/>
    </row>
    <row r="79" spans="1:38" ht="25.35" customHeight="1">
      <c r="A79" s="2"/>
      <c r="B79" s="2"/>
      <c r="H79" s="855" t="s">
        <v>255</v>
      </c>
      <c r="I79" s="856"/>
      <c r="J79" s="856"/>
      <c r="K79" s="856"/>
      <c r="L79" s="856"/>
      <c r="M79" s="856"/>
      <c r="N79" s="857"/>
      <c r="O79" s="85"/>
      <c r="X79" s="2"/>
      <c r="Y79" s="2"/>
      <c r="Z79" s="2"/>
      <c r="AD79" s="85"/>
      <c r="AF79" s="87"/>
      <c r="AG79" s="4"/>
      <c r="AL79" s="86"/>
    </row>
    <row r="80" spans="1:38" ht="25.35" customHeight="1" thickBot="1">
      <c r="A80" s="2"/>
      <c r="B80" s="2"/>
      <c r="H80" s="853" t="s">
        <v>258</v>
      </c>
      <c r="I80" s="854"/>
      <c r="J80" s="854"/>
      <c r="K80" s="879"/>
      <c r="L80" s="880">
        <v>603</v>
      </c>
      <c r="M80" s="881"/>
      <c r="N80" s="343"/>
      <c r="O80" s="85"/>
      <c r="W80" s="2"/>
      <c r="X80" s="2"/>
      <c r="Y80" s="2"/>
      <c r="Z80" s="2"/>
      <c r="AD80" s="85"/>
      <c r="AF80" s="87"/>
      <c r="AG80" s="4"/>
      <c r="AL80" s="86"/>
    </row>
    <row r="81" spans="1:8" ht="19.899999999999999" customHeight="1">
      <c r="A81" s="2"/>
      <c r="B81" s="2"/>
      <c r="H81" s="85"/>
    </row>
  </sheetData>
  <mergeCells count="467">
    <mergeCell ref="H79:N79"/>
    <mergeCell ref="H80:K80"/>
    <mergeCell ref="L80:M80"/>
    <mergeCell ref="H76:I78"/>
    <mergeCell ref="J76:K76"/>
    <mergeCell ref="L76:M76"/>
    <mergeCell ref="J77:K77"/>
    <mergeCell ref="L77:M77"/>
    <mergeCell ref="J78:K78"/>
    <mergeCell ref="L78:M78"/>
    <mergeCell ref="H72:N72"/>
    <mergeCell ref="P72:S72"/>
    <mergeCell ref="T72:U72"/>
    <mergeCell ref="H73:I75"/>
    <mergeCell ref="J73:K73"/>
    <mergeCell ref="L73:M73"/>
    <mergeCell ref="J74:K74"/>
    <mergeCell ref="L74:M74"/>
    <mergeCell ref="J75:K75"/>
    <mergeCell ref="L75:M75"/>
    <mergeCell ref="H70:N70"/>
    <mergeCell ref="P70:S70"/>
    <mergeCell ref="T70:U70"/>
    <mergeCell ref="H71:K71"/>
    <mergeCell ref="L71:M71"/>
    <mergeCell ref="P71:V71"/>
    <mergeCell ref="H68:N68"/>
    <mergeCell ref="P68:V68"/>
    <mergeCell ref="H69:I69"/>
    <mergeCell ref="J69:K69"/>
    <mergeCell ref="L69:M69"/>
    <mergeCell ref="P69:S69"/>
    <mergeCell ref="T69:U69"/>
    <mergeCell ref="A66:AE66"/>
    <mergeCell ref="H67:I67"/>
    <mergeCell ref="J67:K67"/>
    <mergeCell ref="L67:N67"/>
    <mergeCell ref="P67:Q67"/>
    <mergeCell ref="R67:S67"/>
    <mergeCell ref="T67:V67"/>
    <mergeCell ref="E63:F63"/>
    <mergeCell ref="I63:K63"/>
    <mergeCell ref="M63:N63"/>
    <mergeCell ref="Q63:S63"/>
    <mergeCell ref="U63:V63"/>
    <mergeCell ref="C64:D64"/>
    <mergeCell ref="E64:F64"/>
    <mergeCell ref="I64:K64"/>
    <mergeCell ref="M64:N64"/>
    <mergeCell ref="Q64:S64"/>
    <mergeCell ref="A62:B64"/>
    <mergeCell ref="C62:D62"/>
    <mergeCell ref="E62:F62"/>
    <mergeCell ref="I62:K62"/>
    <mergeCell ref="M62:N62"/>
    <mergeCell ref="Q62:S62"/>
    <mergeCell ref="U62:V62"/>
    <mergeCell ref="C63:D63"/>
    <mergeCell ref="U64:V64"/>
    <mergeCell ref="U59:V59"/>
    <mergeCell ref="C60:D60"/>
    <mergeCell ref="E60:F60"/>
    <mergeCell ref="I60:K60"/>
    <mergeCell ref="M60:N60"/>
    <mergeCell ref="Q60:S60"/>
    <mergeCell ref="U60:V60"/>
    <mergeCell ref="A59:B61"/>
    <mergeCell ref="C59:D59"/>
    <mergeCell ref="E59:F59"/>
    <mergeCell ref="I59:K59"/>
    <mergeCell ref="M59:N59"/>
    <mergeCell ref="Q59:S59"/>
    <mergeCell ref="C61:D61"/>
    <mergeCell ref="E61:F61"/>
    <mergeCell ref="I61:K61"/>
    <mergeCell ref="M61:N61"/>
    <mergeCell ref="Q61:S61"/>
    <mergeCell ref="U61:V61"/>
    <mergeCell ref="I57:K57"/>
    <mergeCell ref="M57:N57"/>
    <mergeCell ref="Q57:S57"/>
    <mergeCell ref="U57:V57"/>
    <mergeCell ref="A58:G58"/>
    <mergeCell ref="I58:K58"/>
    <mergeCell ref="M58:N58"/>
    <mergeCell ref="Q58:S58"/>
    <mergeCell ref="U58:V58"/>
    <mergeCell ref="AC55:AD55"/>
    <mergeCell ref="A56:B56"/>
    <mergeCell ref="C56:D56"/>
    <mergeCell ref="E56:F56"/>
    <mergeCell ref="I56:K56"/>
    <mergeCell ref="M56:N56"/>
    <mergeCell ref="Q56:S56"/>
    <mergeCell ref="U56:V56"/>
    <mergeCell ref="Y56:AA56"/>
    <mergeCell ref="AC56:AD56"/>
    <mergeCell ref="A55:G55"/>
    <mergeCell ref="I55:K55"/>
    <mergeCell ref="M55:N55"/>
    <mergeCell ref="Q55:S55"/>
    <mergeCell ref="U55:V55"/>
    <mergeCell ref="Y55:AA55"/>
    <mergeCell ref="A54:C54"/>
    <mergeCell ref="E54:F54"/>
    <mergeCell ref="I54:K54"/>
    <mergeCell ref="M54:N54"/>
    <mergeCell ref="Q54:S54"/>
    <mergeCell ref="U54:V54"/>
    <mergeCell ref="Y54:AA54"/>
    <mergeCell ref="AC54:AD54"/>
    <mergeCell ref="A53:C53"/>
    <mergeCell ref="E53:F53"/>
    <mergeCell ref="I53:K53"/>
    <mergeCell ref="M53:N53"/>
    <mergeCell ref="U53:V53"/>
    <mergeCell ref="Y53:AA53"/>
    <mergeCell ref="Y51:AA51"/>
    <mergeCell ref="AC51:AD51"/>
    <mergeCell ref="A52:C52"/>
    <mergeCell ref="E52:F52"/>
    <mergeCell ref="I52:K52"/>
    <mergeCell ref="M52:N52"/>
    <mergeCell ref="Q52:R53"/>
    <mergeCell ref="U52:V52"/>
    <mergeCell ref="Y52:AA52"/>
    <mergeCell ref="AC52:AD52"/>
    <mergeCell ref="A51:C51"/>
    <mergeCell ref="E51:F51"/>
    <mergeCell ref="I51:K51"/>
    <mergeCell ref="M51:N51"/>
    <mergeCell ref="Q51:S51"/>
    <mergeCell ref="U51:V51"/>
    <mergeCell ref="AC53:AD53"/>
    <mergeCell ref="I50:K50"/>
    <mergeCell ref="M50:N50"/>
    <mergeCell ref="Q50:S50"/>
    <mergeCell ref="U50:V50"/>
    <mergeCell ref="Y50:AE50"/>
    <mergeCell ref="A49:A50"/>
    <mergeCell ref="C49:D49"/>
    <mergeCell ref="E49:F49"/>
    <mergeCell ref="I49:K49"/>
    <mergeCell ref="M49:N49"/>
    <mergeCell ref="U49:V49"/>
    <mergeCell ref="A48:C48"/>
    <mergeCell ref="E48:F48"/>
    <mergeCell ref="I48:K48"/>
    <mergeCell ref="M48:N48"/>
    <mergeCell ref="Q48:R49"/>
    <mergeCell ref="U48:V48"/>
    <mergeCell ref="Y48:AE48"/>
    <mergeCell ref="Y49:AA49"/>
    <mergeCell ref="AC49:AD49"/>
    <mergeCell ref="U45:V45"/>
    <mergeCell ref="Y45:Z46"/>
    <mergeCell ref="AC45:AD45"/>
    <mergeCell ref="I46:K46"/>
    <mergeCell ref="M46:N46"/>
    <mergeCell ref="Q46:S46"/>
    <mergeCell ref="U46:V46"/>
    <mergeCell ref="AC46:AD46"/>
    <mergeCell ref="A45:A47"/>
    <mergeCell ref="C45:D45"/>
    <mergeCell ref="E45:F45"/>
    <mergeCell ref="I45:K45"/>
    <mergeCell ref="M45:N45"/>
    <mergeCell ref="Q45:S45"/>
    <mergeCell ref="I47:K47"/>
    <mergeCell ref="M47:N47"/>
    <mergeCell ref="Q47:S47"/>
    <mergeCell ref="U47:V47"/>
    <mergeCell ref="Y47:AA47"/>
    <mergeCell ref="AC47:AD47"/>
    <mergeCell ref="Y43:AA43"/>
    <mergeCell ref="AC43:AD43"/>
    <mergeCell ref="A44:C44"/>
    <mergeCell ref="E44:F44"/>
    <mergeCell ref="I44:K44"/>
    <mergeCell ref="M44:N44"/>
    <mergeCell ref="Q44:S44"/>
    <mergeCell ref="U44:V44"/>
    <mergeCell ref="Y44:AA44"/>
    <mergeCell ref="AC44:AD44"/>
    <mergeCell ref="A43:C43"/>
    <mergeCell ref="E43:F43"/>
    <mergeCell ref="I43:K43"/>
    <mergeCell ref="M43:N43"/>
    <mergeCell ref="Q43:S43"/>
    <mergeCell ref="U43:V43"/>
    <mergeCell ref="A42:G42"/>
    <mergeCell ref="I42:O42"/>
    <mergeCell ref="Q42:S42"/>
    <mergeCell ref="U42:V42"/>
    <mergeCell ref="Y42:AA42"/>
    <mergeCell ref="AC42:AD42"/>
    <mergeCell ref="AC40:AD40"/>
    <mergeCell ref="B41:D41"/>
    <mergeCell ref="E41:F41"/>
    <mergeCell ref="I41:K41"/>
    <mergeCell ref="M41:N41"/>
    <mergeCell ref="Q41:S41"/>
    <mergeCell ref="U41:V41"/>
    <mergeCell ref="Y41:AA41"/>
    <mergeCell ref="AC41:AD41"/>
    <mergeCell ref="B40:D40"/>
    <mergeCell ref="E40:F40"/>
    <mergeCell ref="I40:O40"/>
    <mergeCell ref="Q40:S40"/>
    <mergeCell ref="U40:V40"/>
    <mergeCell ref="Y40:AA40"/>
    <mergeCell ref="I39:K39"/>
    <mergeCell ref="M39:N39"/>
    <mergeCell ref="Q39:S39"/>
    <mergeCell ref="U39:V39"/>
    <mergeCell ref="Y39:AA39"/>
    <mergeCell ref="AC39:AD39"/>
    <mergeCell ref="I38:K38"/>
    <mergeCell ref="M38:N38"/>
    <mergeCell ref="Q38:S38"/>
    <mergeCell ref="U38:V38"/>
    <mergeCell ref="Y38:AA38"/>
    <mergeCell ref="AC38:AD38"/>
    <mergeCell ref="Y36:Z37"/>
    <mergeCell ref="AC36:AD36"/>
    <mergeCell ref="C37:D37"/>
    <mergeCell ref="E37:F37"/>
    <mergeCell ref="I37:K37"/>
    <mergeCell ref="M37:N37"/>
    <mergeCell ref="Q37:S37"/>
    <mergeCell ref="U37:V37"/>
    <mergeCell ref="AC37:AD37"/>
    <mergeCell ref="B36:D36"/>
    <mergeCell ref="E36:F36"/>
    <mergeCell ref="I36:K36"/>
    <mergeCell ref="M36:N36"/>
    <mergeCell ref="Q36:S36"/>
    <mergeCell ref="U36:V36"/>
    <mergeCell ref="I35:K35"/>
    <mergeCell ref="M35:N35"/>
    <mergeCell ref="Q35:S35"/>
    <mergeCell ref="U35:V35"/>
    <mergeCell ref="Y35:AA35"/>
    <mergeCell ref="AC35:AD35"/>
    <mergeCell ref="Y33:AA33"/>
    <mergeCell ref="AC33:AD33"/>
    <mergeCell ref="I34:K34"/>
    <mergeCell ref="M34:N34"/>
    <mergeCell ref="Q34:S34"/>
    <mergeCell ref="U34:V34"/>
    <mergeCell ref="Y34:AA34"/>
    <mergeCell ref="AC34:AD34"/>
    <mergeCell ref="Q33:S33"/>
    <mergeCell ref="U33:V33"/>
    <mergeCell ref="Q31:Q32"/>
    <mergeCell ref="Y31:AA31"/>
    <mergeCell ref="AC31:AD31"/>
    <mergeCell ref="I32:K32"/>
    <mergeCell ref="M32:N32"/>
    <mergeCell ref="Y32:AA32"/>
    <mergeCell ref="AC32:AD32"/>
    <mergeCell ref="A28:C28"/>
    <mergeCell ref="E28:F28"/>
    <mergeCell ref="I28:O28"/>
    <mergeCell ref="Y28:AA28"/>
    <mergeCell ref="AC28:AD28"/>
    <mergeCell ref="A29:G29"/>
    <mergeCell ref="I29:I30"/>
    <mergeCell ref="K29:L29"/>
    <mergeCell ref="M29:N29"/>
    <mergeCell ref="Y29:AA29"/>
    <mergeCell ref="AC29:AD29"/>
    <mergeCell ref="A30:A41"/>
    <mergeCell ref="C30:D30"/>
    <mergeCell ref="E30:F30"/>
    <mergeCell ref="Q30:S30"/>
    <mergeCell ref="U30:V30"/>
    <mergeCell ref="Y30:AE30"/>
    <mergeCell ref="I31:J31"/>
    <mergeCell ref="K31:L31"/>
    <mergeCell ref="M31:N31"/>
    <mergeCell ref="C33:D33"/>
    <mergeCell ref="E33:F33"/>
    <mergeCell ref="I33:K33"/>
    <mergeCell ref="M33:N33"/>
    <mergeCell ref="A27:C27"/>
    <mergeCell ref="E27:F27"/>
    <mergeCell ref="I27:K27"/>
    <mergeCell ref="M27:N27"/>
    <mergeCell ref="Y27:AA27"/>
    <mergeCell ref="AC27:AD27"/>
    <mergeCell ref="A26:C26"/>
    <mergeCell ref="E26:F26"/>
    <mergeCell ref="I26:K26"/>
    <mergeCell ref="M26:N26"/>
    <mergeCell ref="Q26:R26"/>
    <mergeCell ref="S26:T26"/>
    <mergeCell ref="A25:C25"/>
    <mergeCell ref="E25:F25"/>
    <mergeCell ref="I25:K25"/>
    <mergeCell ref="M25:N25"/>
    <mergeCell ref="Q25:S25"/>
    <mergeCell ref="U25:V25"/>
    <mergeCell ref="Y25:AA25"/>
    <mergeCell ref="AC25:AD25"/>
    <mergeCell ref="U26:V26"/>
    <mergeCell ref="Y26:AA26"/>
    <mergeCell ref="AC26:AD26"/>
    <mergeCell ref="U23:V23"/>
    <mergeCell ref="Y23:AA23"/>
    <mergeCell ref="AC23:AD23"/>
    <mergeCell ref="A24:C24"/>
    <mergeCell ref="E24:F24"/>
    <mergeCell ref="I24:K24"/>
    <mergeCell ref="M24:N24"/>
    <mergeCell ref="S24:T24"/>
    <mergeCell ref="U24:V24"/>
    <mergeCell ref="Y24:AA24"/>
    <mergeCell ref="A23:C23"/>
    <mergeCell ref="E23:F23"/>
    <mergeCell ref="I23:K23"/>
    <mergeCell ref="M23:N23"/>
    <mergeCell ref="Q23:R24"/>
    <mergeCell ref="S23:T23"/>
    <mergeCell ref="AC24:AD24"/>
    <mergeCell ref="Y21:AA21"/>
    <mergeCell ref="AC21:AD21"/>
    <mergeCell ref="A22:C22"/>
    <mergeCell ref="E22:F22"/>
    <mergeCell ref="I22:K22"/>
    <mergeCell ref="M22:N22"/>
    <mergeCell ref="Q22:S22"/>
    <mergeCell ref="U22:V22"/>
    <mergeCell ref="Y22:AA22"/>
    <mergeCell ref="AC22:AD22"/>
    <mergeCell ref="A21:C21"/>
    <mergeCell ref="E21:F21"/>
    <mergeCell ref="I21:K21"/>
    <mergeCell ref="M21:N21"/>
    <mergeCell ref="Q21:S21"/>
    <mergeCell ref="U21:V21"/>
    <mergeCell ref="Y19:AA19"/>
    <mergeCell ref="AC19:AD19"/>
    <mergeCell ref="A20:C20"/>
    <mergeCell ref="E20:F20"/>
    <mergeCell ref="I20:K20"/>
    <mergeCell ref="M20:N20"/>
    <mergeCell ref="S20:T20"/>
    <mergeCell ref="U20:V20"/>
    <mergeCell ref="Y20:AA20"/>
    <mergeCell ref="AC20:AD20"/>
    <mergeCell ref="A19:G19"/>
    <mergeCell ref="I19:K19"/>
    <mergeCell ref="M19:N19"/>
    <mergeCell ref="Q19:R20"/>
    <mergeCell ref="S19:T19"/>
    <mergeCell ref="U19:V19"/>
    <mergeCell ref="AC17:AD17"/>
    <mergeCell ref="I18:K18"/>
    <mergeCell ref="M18:N18"/>
    <mergeCell ref="S18:T18"/>
    <mergeCell ref="U18:V18"/>
    <mergeCell ref="Y18:AA18"/>
    <mergeCell ref="AC18:AD18"/>
    <mergeCell ref="M16:N16"/>
    <mergeCell ref="Q16:S16"/>
    <mergeCell ref="U16:V16"/>
    <mergeCell ref="Y16:AA16"/>
    <mergeCell ref="AC16:AD16"/>
    <mergeCell ref="I17:O17"/>
    <mergeCell ref="Q17:R18"/>
    <mergeCell ref="S17:T17"/>
    <mergeCell ref="U17:V17"/>
    <mergeCell ref="Y17:AA17"/>
    <mergeCell ref="I14:K16"/>
    <mergeCell ref="AC14:AD14"/>
    <mergeCell ref="M15:N15"/>
    <mergeCell ref="Q15:S15"/>
    <mergeCell ref="U15:V15"/>
    <mergeCell ref="Y15:AA15"/>
    <mergeCell ref="AC15:AD15"/>
    <mergeCell ref="M13:N13"/>
    <mergeCell ref="Q13:S13"/>
    <mergeCell ref="U13:V13"/>
    <mergeCell ref="Y13:AA13"/>
    <mergeCell ref="AC13:AD13"/>
    <mergeCell ref="M14:N14"/>
    <mergeCell ref="Q14:S14"/>
    <mergeCell ref="U14:V14"/>
    <mergeCell ref="Y14:AA14"/>
    <mergeCell ref="J9:L9"/>
    <mergeCell ref="M9:N9"/>
    <mergeCell ref="Q9:S9"/>
    <mergeCell ref="U9:V9"/>
    <mergeCell ref="Y9:AA9"/>
    <mergeCell ref="AC9:AD9"/>
    <mergeCell ref="A10:A18"/>
    <mergeCell ref="C10:D10"/>
    <mergeCell ref="E10:F10"/>
    <mergeCell ref="I10:O10"/>
    <mergeCell ref="Q10:S10"/>
    <mergeCell ref="U10:V10"/>
    <mergeCell ref="Y10:AA10"/>
    <mergeCell ref="AC10:AD10"/>
    <mergeCell ref="I11:K13"/>
    <mergeCell ref="M11:N11"/>
    <mergeCell ref="Q11:S11"/>
    <mergeCell ref="U11:V11"/>
    <mergeCell ref="Y11:AE11"/>
    <mergeCell ref="M12:N12"/>
    <mergeCell ref="Q12:S12"/>
    <mergeCell ref="U12:V12"/>
    <mergeCell ref="Y12:AA12"/>
    <mergeCell ref="AC12:AD12"/>
    <mergeCell ref="Y6:AA6"/>
    <mergeCell ref="AC6:AD6"/>
    <mergeCell ref="A7:C7"/>
    <mergeCell ref="E7:F7"/>
    <mergeCell ref="Q7:S7"/>
    <mergeCell ref="U7:V7"/>
    <mergeCell ref="Y7:AA7"/>
    <mergeCell ref="AC7:AD7"/>
    <mergeCell ref="A6:C6"/>
    <mergeCell ref="E6:F6"/>
    <mergeCell ref="I6:I9"/>
    <mergeCell ref="K6:L6"/>
    <mergeCell ref="M6:N6"/>
    <mergeCell ref="Q6:W6"/>
    <mergeCell ref="A8:C8"/>
    <mergeCell ref="E8:F8"/>
    <mergeCell ref="J8:L8"/>
    <mergeCell ref="M8:N8"/>
    <mergeCell ref="Q8:S8"/>
    <mergeCell ref="U8:V8"/>
    <mergeCell ref="Y8:AA8"/>
    <mergeCell ref="AC8:AD8"/>
    <mergeCell ref="A9:C9"/>
    <mergeCell ref="E9:F9"/>
    <mergeCell ref="A4:G4"/>
    <mergeCell ref="I4:J5"/>
    <mergeCell ref="K4:L4"/>
    <mergeCell ref="M4:N4"/>
    <mergeCell ref="Q4:S4"/>
    <mergeCell ref="U4:V4"/>
    <mergeCell ref="Y4:AA4"/>
    <mergeCell ref="AC4:AD4"/>
    <mergeCell ref="A5:C5"/>
    <mergeCell ref="E5:F5"/>
    <mergeCell ref="K5:L5"/>
    <mergeCell ref="M5:N5"/>
    <mergeCell ref="Q5:S5"/>
    <mergeCell ref="U5:V5"/>
    <mergeCell ref="Y5:AA5"/>
    <mergeCell ref="AC5:AD5"/>
    <mergeCell ref="A2:AE2"/>
    <mergeCell ref="A3:B3"/>
    <mergeCell ref="C3:D3"/>
    <mergeCell ref="E3:G3"/>
    <mergeCell ref="I3:J3"/>
    <mergeCell ref="K3:L3"/>
    <mergeCell ref="M3:O3"/>
    <mergeCell ref="Q3:R3"/>
    <mergeCell ref="S3:T3"/>
    <mergeCell ref="U3:W3"/>
    <mergeCell ref="Y3:Z3"/>
    <mergeCell ref="AA3:AB3"/>
    <mergeCell ref="AC3:AE3"/>
  </mergeCells>
  <phoneticPr fontId="2"/>
  <printOptions horizontalCentered="1"/>
  <pageMargins left="0.19685039370078741" right="0.19685039370078741" top="0.39370078740157483" bottom="0.15748031496062992" header="0.31496062992125984" footer="0.31496062992125984"/>
  <pageSetup paperSize="9" scale="54" fitToHeight="0" orientation="portrait" r:id="rId1"/>
  <rowBreaks count="1" manualBreakCount="1">
    <brk id="64"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BC35-6A4F-4683-A690-DF61B4B79E3E}">
  <sheetPr>
    <pageSetUpPr fitToPage="1"/>
  </sheetPr>
  <dimension ref="A1:N72"/>
  <sheetViews>
    <sheetView zoomScaleNormal="100" workbookViewId="0">
      <selection sqref="A1:N1"/>
    </sheetView>
  </sheetViews>
  <sheetFormatPr defaultRowHeight="12"/>
  <cols>
    <col min="1" max="14" width="8.125" style="135" customWidth="1"/>
    <col min="15" max="256" width="9" style="135"/>
    <col min="257" max="270" width="8.125" style="135" customWidth="1"/>
    <col min="271" max="512" width="9" style="135"/>
    <col min="513" max="526" width="8.125" style="135" customWidth="1"/>
    <col min="527" max="768" width="9" style="135"/>
    <col min="769" max="782" width="8.125" style="135" customWidth="1"/>
    <col min="783" max="1024" width="9" style="135"/>
    <col min="1025" max="1038" width="8.125" style="135" customWidth="1"/>
    <col min="1039" max="1280" width="9" style="135"/>
    <col min="1281" max="1294" width="8.125" style="135" customWidth="1"/>
    <col min="1295" max="1536" width="9" style="135"/>
    <col min="1537" max="1550" width="8.125" style="135" customWidth="1"/>
    <col min="1551" max="1792" width="9" style="135"/>
    <col min="1793" max="1806" width="8.125" style="135" customWidth="1"/>
    <col min="1807" max="2048" width="9" style="135"/>
    <col min="2049" max="2062" width="8.125" style="135" customWidth="1"/>
    <col min="2063" max="2304" width="9" style="135"/>
    <col min="2305" max="2318" width="8.125" style="135" customWidth="1"/>
    <col min="2319" max="2560" width="9" style="135"/>
    <col min="2561" max="2574" width="8.125" style="135" customWidth="1"/>
    <col min="2575" max="2816" width="9" style="135"/>
    <col min="2817" max="2830" width="8.125" style="135" customWidth="1"/>
    <col min="2831" max="3072" width="9" style="135"/>
    <col min="3073" max="3086" width="8.125" style="135" customWidth="1"/>
    <col min="3087" max="3328" width="9" style="135"/>
    <col min="3329" max="3342" width="8.125" style="135" customWidth="1"/>
    <col min="3343" max="3584" width="9" style="135"/>
    <col min="3585" max="3598" width="8.125" style="135" customWidth="1"/>
    <col min="3599" max="3840" width="9" style="135"/>
    <col min="3841" max="3854" width="8.125" style="135" customWidth="1"/>
    <col min="3855" max="4096" width="9" style="135"/>
    <col min="4097" max="4110" width="8.125" style="135" customWidth="1"/>
    <col min="4111" max="4352" width="9" style="135"/>
    <col min="4353" max="4366" width="8.125" style="135" customWidth="1"/>
    <col min="4367" max="4608" width="9" style="135"/>
    <col min="4609" max="4622" width="8.125" style="135" customWidth="1"/>
    <col min="4623" max="4864" width="9" style="135"/>
    <col min="4865" max="4878" width="8.125" style="135" customWidth="1"/>
    <col min="4879" max="5120" width="9" style="135"/>
    <col min="5121" max="5134" width="8.125" style="135" customWidth="1"/>
    <col min="5135" max="5376" width="9" style="135"/>
    <col min="5377" max="5390" width="8.125" style="135" customWidth="1"/>
    <col min="5391" max="5632" width="9" style="135"/>
    <col min="5633" max="5646" width="8.125" style="135" customWidth="1"/>
    <col min="5647" max="5888" width="9" style="135"/>
    <col min="5889" max="5902" width="8.125" style="135" customWidth="1"/>
    <col min="5903" max="6144" width="9" style="135"/>
    <col min="6145" max="6158" width="8.125" style="135" customWidth="1"/>
    <col min="6159" max="6400" width="9" style="135"/>
    <col min="6401" max="6414" width="8.125" style="135" customWidth="1"/>
    <col min="6415" max="6656" width="9" style="135"/>
    <col min="6657" max="6670" width="8.125" style="135" customWidth="1"/>
    <col min="6671" max="6912" width="9" style="135"/>
    <col min="6913" max="6926" width="8.125" style="135" customWidth="1"/>
    <col min="6927" max="7168" width="9" style="135"/>
    <col min="7169" max="7182" width="8.125" style="135" customWidth="1"/>
    <col min="7183" max="7424" width="9" style="135"/>
    <col min="7425" max="7438" width="8.125" style="135" customWidth="1"/>
    <col min="7439" max="7680" width="9" style="135"/>
    <col min="7681" max="7694" width="8.125" style="135" customWidth="1"/>
    <col min="7695" max="7936" width="9" style="135"/>
    <col min="7937" max="7950" width="8.125" style="135" customWidth="1"/>
    <col min="7951" max="8192" width="9" style="135"/>
    <col min="8193" max="8206" width="8.125" style="135" customWidth="1"/>
    <col min="8207" max="8448" width="9" style="135"/>
    <col min="8449" max="8462" width="8.125" style="135" customWidth="1"/>
    <col min="8463" max="8704" width="9" style="135"/>
    <col min="8705" max="8718" width="8.125" style="135" customWidth="1"/>
    <col min="8719" max="8960" width="9" style="135"/>
    <col min="8961" max="8974" width="8.125" style="135" customWidth="1"/>
    <col min="8975" max="9216" width="9" style="135"/>
    <col min="9217" max="9230" width="8.125" style="135" customWidth="1"/>
    <col min="9231" max="9472" width="9" style="135"/>
    <col min="9473" max="9486" width="8.125" style="135" customWidth="1"/>
    <col min="9487" max="9728" width="9" style="135"/>
    <col min="9729" max="9742" width="8.125" style="135" customWidth="1"/>
    <col min="9743" max="9984" width="9" style="135"/>
    <col min="9985" max="9998" width="8.125" style="135" customWidth="1"/>
    <col min="9999" max="10240" width="9" style="135"/>
    <col min="10241" max="10254" width="8.125" style="135" customWidth="1"/>
    <col min="10255" max="10496" width="9" style="135"/>
    <col min="10497" max="10510" width="8.125" style="135" customWidth="1"/>
    <col min="10511" max="10752" width="9" style="135"/>
    <col min="10753" max="10766" width="8.125" style="135" customWidth="1"/>
    <col min="10767" max="11008" width="9" style="135"/>
    <col min="11009" max="11022" width="8.125" style="135" customWidth="1"/>
    <col min="11023" max="11264" width="9" style="135"/>
    <col min="11265" max="11278" width="8.125" style="135" customWidth="1"/>
    <col min="11279" max="11520" width="9" style="135"/>
    <col min="11521" max="11534" width="8.125" style="135" customWidth="1"/>
    <col min="11535" max="11776" width="9" style="135"/>
    <col min="11777" max="11790" width="8.125" style="135" customWidth="1"/>
    <col min="11791" max="12032" width="9" style="135"/>
    <col min="12033" max="12046" width="8.125" style="135" customWidth="1"/>
    <col min="12047" max="12288" width="9" style="135"/>
    <col min="12289" max="12302" width="8.125" style="135" customWidth="1"/>
    <col min="12303" max="12544" width="9" style="135"/>
    <col min="12545" max="12558" width="8.125" style="135" customWidth="1"/>
    <col min="12559" max="12800" width="9" style="135"/>
    <col min="12801" max="12814" width="8.125" style="135" customWidth="1"/>
    <col min="12815" max="13056" width="9" style="135"/>
    <col min="13057" max="13070" width="8.125" style="135" customWidth="1"/>
    <col min="13071" max="13312" width="9" style="135"/>
    <col min="13313" max="13326" width="8.125" style="135" customWidth="1"/>
    <col min="13327" max="13568" width="9" style="135"/>
    <col min="13569" max="13582" width="8.125" style="135" customWidth="1"/>
    <col min="13583" max="13824" width="9" style="135"/>
    <col min="13825" max="13838" width="8.125" style="135" customWidth="1"/>
    <col min="13839" max="14080" width="9" style="135"/>
    <col min="14081" max="14094" width="8.125" style="135" customWidth="1"/>
    <col min="14095" max="14336" width="9" style="135"/>
    <col min="14337" max="14350" width="8.125" style="135" customWidth="1"/>
    <col min="14351" max="14592" width="9" style="135"/>
    <col min="14593" max="14606" width="8.125" style="135" customWidth="1"/>
    <col min="14607" max="14848" width="9" style="135"/>
    <col min="14849" max="14862" width="8.125" style="135" customWidth="1"/>
    <col min="14863" max="15104" width="9" style="135"/>
    <col min="15105" max="15118" width="8.125" style="135" customWidth="1"/>
    <col min="15119" max="15360" width="9" style="135"/>
    <col min="15361" max="15374" width="8.125" style="135" customWidth="1"/>
    <col min="15375" max="15616" width="9" style="135"/>
    <col min="15617" max="15630" width="8.125" style="135" customWidth="1"/>
    <col min="15631" max="15872" width="9" style="135"/>
    <col min="15873" max="15886" width="8.125" style="135" customWidth="1"/>
    <col min="15887" max="16128" width="9" style="135"/>
    <col min="16129" max="16142" width="8.125" style="135" customWidth="1"/>
    <col min="16143" max="16384" width="9" style="135"/>
  </cols>
  <sheetData>
    <row r="1" spans="1:14" ht="23.25" customHeight="1">
      <c r="A1" s="604" t="s">
        <v>502</v>
      </c>
      <c r="B1" s="604"/>
      <c r="C1" s="604"/>
      <c r="D1" s="604"/>
      <c r="E1" s="604"/>
      <c r="F1" s="604"/>
      <c r="G1" s="604"/>
      <c r="H1" s="604"/>
      <c r="I1" s="604"/>
      <c r="J1" s="604"/>
      <c r="K1" s="604"/>
      <c r="L1" s="604"/>
      <c r="M1" s="604"/>
      <c r="N1" s="604"/>
    </row>
    <row r="2" spans="1:14" ht="4.9000000000000004" customHeight="1" thickBot="1">
      <c r="A2" s="136"/>
      <c r="B2" s="136"/>
      <c r="C2" s="136"/>
      <c r="D2" s="136"/>
      <c r="E2" s="136"/>
      <c r="F2" s="136"/>
      <c r="G2" s="136"/>
      <c r="H2" s="136"/>
      <c r="I2" s="136"/>
      <c r="J2" s="136"/>
      <c r="K2" s="136"/>
      <c r="L2" s="136"/>
      <c r="M2" s="136"/>
      <c r="N2" s="136"/>
    </row>
    <row r="3" spans="1:14" s="137" customFormat="1" ht="16.149999999999999" customHeight="1">
      <c r="A3" s="605" t="s">
        <v>6</v>
      </c>
      <c r="B3" s="606"/>
      <c r="C3" s="609" t="s">
        <v>7</v>
      </c>
      <c r="D3" s="610"/>
      <c r="E3" s="610"/>
      <c r="F3" s="610"/>
      <c r="G3" s="610"/>
      <c r="H3" s="611"/>
      <c r="I3" s="612" t="s">
        <v>8</v>
      </c>
      <c r="J3" s="610"/>
      <c r="K3" s="610"/>
      <c r="L3" s="610"/>
      <c r="M3" s="610"/>
      <c r="N3" s="613"/>
    </row>
    <row r="4" spans="1:14" s="137" customFormat="1" ht="16.149999999999999" customHeight="1" thickBot="1">
      <c r="A4" s="607"/>
      <c r="B4" s="608"/>
      <c r="C4" s="48">
        <v>1</v>
      </c>
      <c r="D4" s="49">
        <v>2</v>
      </c>
      <c r="E4" s="49">
        <v>3</v>
      </c>
      <c r="F4" s="49">
        <v>4</v>
      </c>
      <c r="G4" s="49">
        <v>5</v>
      </c>
      <c r="H4" s="49">
        <v>6</v>
      </c>
      <c r="I4" s="49">
        <v>1</v>
      </c>
      <c r="J4" s="49">
        <v>2</v>
      </c>
      <c r="K4" s="49">
        <v>3</v>
      </c>
      <c r="L4" s="49">
        <v>4</v>
      </c>
      <c r="M4" s="49">
        <v>5</v>
      </c>
      <c r="N4" s="50">
        <v>6</v>
      </c>
    </row>
    <row r="5" spans="1:14" s="137" customFormat="1" ht="16.149999999999999" customHeight="1">
      <c r="A5" s="907" t="s">
        <v>503</v>
      </c>
      <c r="B5" s="138" t="s">
        <v>10</v>
      </c>
      <c r="C5" s="139">
        <v>355</v>
      </c>
      <c r="D5" s="140">
        <v>437</v>
      </c>
      <c r="E5" s="140">
        <v>444</v>
      </c>
      <c r="F5" s="140">
        <v>366</v>
      </c>
      <c r="G5" s="140">
        <v>715</v>
      </c>
      <c r="H5" s="141">
        <v>715</v>
      </c>
      <c r="I5" s="139">
        <v>421</v>
      </c>
      <c r="J5" s="140">
        <v>457</v>
      </c>
      <c r="K5" s="140">
        <v>450</v>
      </c>
      <c r="L5" s="140">
        <v>349</v>
      </c>
      <c r="M5" s="142" t="s">
        <v>5</v>
      </c>
      <c r="N5" s="143" t="s">
        <v>5</v>
      </c>
    </row>
    <row r="6" spans="1:14" s="137" customFormat="1" ht="16.149999999999999" customHeight="1">
      <c r="A6" s="908"/>
      <c r="B6" s="144" t="s">
        <v>12</v>
      </c>
      <c r="C6" s="145">
        <v>339</v>
      </c>
      <c r="D6" s="142">
        <v>442</v>
      </c>
      <c r="E6" s="142">
        <v>452</v>
      </c>
      <c r="F6" s="142">
        <v>364</v>
      </c>
      <c r="G6" s="142">
        <v>333</v>
      </c>
      <c r="H6" s="146">
        <v>349</v>
      </c>
      <c r="I6" s="145">
        <v>437</v>
      </c>
      <c r="J6" s="142">
        <v>452</v>
      </c>
      <c r="K6" s="142">
        <v>442</v>
      </c>
      <c r="L6" s="142">
        <v>351</v>
      </c>
      <c r="M6" s="142">
        <v>382</v>
      </c>
      <c r="N6" s="143">
        <v>366</v>
      </c>
    </row>
    <row r="7" spans="1:14" s="137" customFormat="1" ht="16.149999999999999" customHeight="1" thickBot="1">
      <c r="A7" s="909"/>
      <c r="B7" s="147" t="s">
        <v>13</v>
      </c>
      <c r="C7" s="148">
        <v>388</v>
      </c>
      <c r="D7" s="149">
        <v>447</v>
      </c>
      <c r="E7" s="149">
        <v>447</v>
      </c>
      <c r="F7" s="149">
        <v>358</v>
      </c>
      <c r="G7" s="149">
        <v>715</v>
      </c>
      <c r="H7" s="150">
        <v>715</v>
      </c>
      <c r="I7" s="148">
        <v>388</v>
      </c>
      <c r="J7" s="149">
        <v>447</v>
      </c>
      <c r="K7" s="149">
        <v>447</v>
      </c>
      <c r="L7" s="149">
        <v>357</v>
      </c>
      <c r="M7" s="149" t="s">
        <v>5</v>
      </c>
      <c r="N7" s="151" t="s">
        <v>5</v>
      </c>
    </row>
    <row r="8" spans="1:14" s="137" customFormat="1" ht="16.149999999999999" customHeight="1">
      <c r="A8" s="904" t="s">
        <v>14</v>
      </c>
      <c r="B8" s="138" t="s">
        <v>10</v>
      </c>
      <c r="C8" s="139" t="s">
        <v>5</v>
      </c>
      <c r="D8" s="140" t="s">
        <v>5</v>
      </c>
      <c r="E8" s="152">
        <v>747</v>
      </c>
      <c r="F8" s="142">
        <v>747</v>
      </c>
      <c r="G8" s="140">
        <v>346</v>
      </c>
      <c r="H8" s="141">
        <v>317</v>
      </c>
      <c r="I8" s="139" t="s">
        <v>5</v>
      </c>
      <c r="J8" s="140" t="s">
        <v>5</v>
      </c>
      <c r="K8" s="140" t="s">
        <v>5</v>
      </c>
      <c r="L8" s="140" t="s">
        <v>5</v>
      </c>
      <c r="M8" s="140">
        <v>369</v>
      </c>
      <c r="N8" s="153" t="s">
        <v>5</v>
      </c>
    </row>
    <row r="9" spans="1:14" s="137" customFormat="1" ht="16.149999999999999" customHeight="1">
      <c r="A9" s="905"/>
      <c r="B9" s="154" t="s">
        <v>341</v>
      </c>
      <c r="C9" s="155" t="s">
        <v>5</v>
      </c>
      <c r="D9" s="142" t="s">
        <v>5</v>
      </c>
      <c r="E9" s="142" t="s">
        <v>5</v>
      </c>
      <c r="F9" s="142" t="s">
        <v>5</v>
      </c>
      <c r="G9" s="142" t="s">
        <v>5</v>
      </c>
      <c r="H9" s="156">
        <v>459</v>
      </c>
      <c r="I9" s="155" t="s">
        <v>5</v>
      </c>
      <c r="J9" s="157" t="s">
        <v>5</v>
      </c>
      <c r="K9" s="157" t="s">
        <v>5</v>
      </c>
      <c r="L9" s="157" t="s">
        <v>5</v>
      </c>
      <c r="M9" s="157" t="s">
        <v>5</v>
      </c>
      <c r="N9" s="158" t="s">
        <v>5</v>
      </c>
    </row>
    <row r="10" spans="1:14" s="137" customFormat="1" ht="16.149999999999999" customHeight="1">
      <c r="A10" s="905"/>
      <c r="B10" s="144" t="s">
        <v>12</v>
      </c>
      <c r="C10" s="145" t="s">
        <v>5</v>
      </c>
      <c r="D10" s="142" t="s">
        <v>5</v>
      </c>
      <c r="E10" s="159">
        <v>747</v>
      </c>
      <c r="F10" s="142">
        <v>747</v>
      </c>
      <c r="G10" s="142">
        <v>715</v>
      </c>
      <c r="H10" s="146">
        <v>776</v>
      </c>
      <c r="I10" s="145" t="s">
        <v>5</v>
      </c>
      <c r="J10" s="142" t="s">
        <v>5</v>
      </c>
      <c r="K10" s="142" t="s">
        <v>5</v>
      </c>
      <c r="L10" s="142" t="s">
        <v>5</v>
      </c>
      <c r="M10" s="142" t="s">
        <v>5</v>
      </c>
      <c r="N10" s="143" t="s">
        <v>5</v>
      </c>
    </row>
    <row r="11" spans="1:14" s="137" customFormat="1" ht="16.149999999999999" customHeight="1" thickBot="1">
      <c r="A11" s="906"/>
      <c r="B11" s="147" t="s">
        <v>160</v>
      </c>
      <c r="C11" s="145" t="s">
        <v>5</v>
      </c>
      <c r="D11" s="142" t="s">
        <v>5</v>
      </c>
      <c r="E11" s="160">
        <v>747</v>
      </c>
      <c r="F11" s="142">
        <v>747</v>
      </c>
      <c r="G11" s="149">
        <v>715</v>
      </c>
      <c r="H11" s="150">
        <v>776</v>
      </c>
      <c r="I11" s="145" t="s">
        <v>5</v>
      </c>
      <c r="J11" s="142" t="s">
        <v>5</v>
      </c>
      <c r="K11" s="149" t="s">
        <v>5</v>
      </c>
      <c r="L11" s="142" t="s">
        <v>5</v>
      </c>
      <c r="M11" s="149" t="s">
        <v>5</v>
      </c>
      <c r="N11" s="151" t="s">
        <v>5</v>
      </c>
    </row>
    <row r="12" spans="1:14" s="137" customFormat="1" ht="16.149999999999999" customHeight="1">
      <c r="A12" s="904" t="s">
        <v>16</v>
      </c>
      <c r="B12" s="138" t="s">
        <v>10</v>
      </c>
      <c r="C12" s="139">
        <v>85</v>
      </c>
      <c r="D12" s="140">
        <v>380</v>
      </c>
      <c r="E12" s="140">
        <v>453</v>
      </c>
      <c r="F12" s="140">
        <v>335</v>
      </c>
      <c r="G12" s="140">
        <v>363</v>
      </c>
      <c r="H12" s="141">
        <v>715</v>
      </c>
      <c r="I12" s="139" t="s">
        <v>5</v>
      </c>
      <c r="J12" s="140">
        <v>335</v>
      </c>
      <c r="K12" s="140">
        <v>381</v>
      </c>
      <c r="L12" s="140">
        <v>326</v>
      </c>
      <c r="M12" s="140">
        <v>352</v>
      </c>
      <c r="N12" s="143" t="s">
        <v>5</v>
      </c>
    </row>
    <row r="13" spans="1:14" s="137" customFormat="1" ht="16.149999999999999" customHeight="1">
      <c r="A13" s="905"/>
      <c r="B13" s="154" t="s">
        <v>342</v>
      </c>
      <c r="C13" s="155">
        <v>267</v>
      </c>
      <c r="D13" s="157" t="s">
        <v>5</v>
      </c>
      <c r="E13" s="157" t="s">
        <v>5</v>
      </c>
      <c r="F13" s="157" t="s">
        <v>5</v>
      </c>
      <c r="G13" s="157" t="s">
        <v>5</v>
      </c>
      <c r="H13" s="156" t="s">
        <v>5</v>
      </c>
      <c r="I13" s="155" t="s">
        <v>5</v>
      </c>
      <c r="J13" s="157" t="s">
        <v>5</v>
      </c>
      <c r="K13" s="157" t="s">
        <v>5</v>
      </c>
      <c r="L13" s="157" t="s">
        <v>5</v>
      </c>
      <c r="M13" s="157" t="s">
        <v>5</v>
      </c>
      <c r="N13" s="143" t="s">
        <v>5</v>
      </c>
    </row>
    <row r="14" spans="1:14" s="137" customFormat="1" ht="16.149999999999999" customHeight="1">
      <c r="A14" s="905"/>
      <c r="B14" s="144" t="s">
        <v>17</v>
      </c>
      <c r="C14" s="145">
        <v>79</v>
      </c>
      <c r="D14" s="142">
        <v>715</v>
      </c>
      <c r="E14" s="142">
        <v>834</v>
      </c>
      <c r="F14" s="142">
        <v>661</v>
      </c>
      <c r="G14" s="142">
        <v>715</v>
      </c>
      <c r="H14" s="146">
        <v>715</v>
      </c>
      <c r="I14" s="145" t="s">
        <v>5</v>
      </c>
      <c r="J14" s="142" t="s">
        <v>5</v>
      </c>
      <c r="K14" s="142" t="s">
        <v>5</v>
      </c>
      <c r="L14" s="142" t="s">
        <v>5</v>
      </c>
      <c r="M14" s="142" t="s">
        <v>5</v>
      </c>
      <c r="N14" s="143" t="s">
        <v>5</v>
      </c>
    </row>
    <row r="15" spans="1:14" s="137" customFormat="1" ht="16.149999999999999" customHeight="1">
      <c r="A15" s="905"/>
      <c r="B15" s="154" t="s">
        <v>342</v>
      </c>
      <c r="C15" s="155">
        <v>273</v>
      </c>
      <c r="D15" s="157" t="s">
        <v>5</v>
      </c>
      <c r="E15" s="157" t="s">
        <v>5</v>
      </c>
      <c r="F15" s="157" t="s">
        <v>5</v>
      </c>
      <c r="G15" s="157" t="s">
        <v>5</v>
      </c>
      <c r="H15" s="156" t="s">
        <v>5</v>
      </c>
      <c r="I15" s="155" t="s">
        <v>5</v>
      </c>
      <c r="J15" s="157" t="s">
        <v>5</v>
      </c>
      <c r="K15" s="157" t="s">
        <v>5</v>
      </c>
      <c r="L15" s="157" t="s">
        <v>5</v>
      </c>
      <c r="M15" s="157" t="s">
        <v>5</v>
      </c>
      <c r="N15" s="143" t="s">
        <v>5</v>
      </c>
    </row>
    <row r="16" spans="1:14" s="137" customFormat="1" ht="16.149999999999999" customHeight="1">
      <c r="A16" s="905"/>
      <c r="B16" s="161" t="s">
        <v>11</v>
      </c>
      <c r="C16" s="145">
        <v>190</v>
      </c>
      <c r="D16" s="142">
        <v>372</v>
      </c>
      <c r="E16" s="142">
        <v>418</v>
      </c>
      <c r="F16" s="142">
        <v>345</v>
      </c>
      <c r="G16" s="142">
        <v>350</v>
      </c>
      <c r="H16" s="146">
        <v>600</v>
      </c>
      <c r="I16" s="145">
        <v>162</v>
      </c>
      <c r="J16" s="142">
        <v>343</v>
      </c>
      <c r="K16" s="142">
        <v>416</v>
      </c>
      <c r="L16" s="142">
        <v>316</v>
      </c>
      <c r="M16" s="142">
        <v>365</v>
      </c>
      <c r="N16" s="143" t="s">
        <v>5</v>
      </c>
    </row>
    <row r="17" spans="1:14" s="137" customFormat="1" ht="16.149999999999999" customHeight="1">
      <c r="A17" s="905"/>
      <c r="B17" s="154" t="s">
        <v>294</v>
      </c>
      <c r="C17" s="145" t="s">
        <v>5</v>
      </c>
      <c r="D17" s="142" t="s">
        <v>5</v>
      </c>
      <c r="E17" s="142" t="s">
        <v>5</v>
      </c>
      <c r="F17" s="142" t="s">
        <v>5</v>
      </c>
      <c r="G17" s="142" t="s">
        <v>5</v>
      </c>
      <c r="H17" s="146">
        <v>115</v>
      </c>
      <c r="I17" s="145" t="s">
        <v>5</v>
      </c>
      <c r="J17" s="142" t="s">
        <v>5</v>
      </c>
      <c r="K17" s="142" t="s">
        <v>5</v>
      </c>
      <c r="L17" s="142" t="s">
        <v>5</v>
      </c>
      <c r="M17" s="142" t="s">
        <v>5</v>
      </c>
      <c r="N17" s="143" t="s">
        <v>5</v>
      </c>
    </row>
    <row r="18" spans="1:14" s="137" customFormat="1" ht="16.149999999999999" customHeight="1">
      <c r="A18" s="905"/>
      <c r="B18" s="144" t="s">
        <v>12</v>
      </c>
      <c r="C18" s="145">
        <v>352</v>
      </c>
      <c r="D18" s="142">
        <v>390</v>
      </c>
      <c r="E18" s="142">
        <v>436</v>
      </c>
      <c r="F18" s="142">
        <v>333</v>
      </c>
      <c r="G18" s="142">
        <v>715</v>
      </c>
      <c r="H18" s="146">
        <v>715</v>
      </c>
      <c r="I18" s="145" t="s">
        <v>5</v>
      </c>
      <c r="J18" s="142">
        <v>325</v>
      </c>
      <c r="K18" s="142">
        <v>398</v>
      </c>
      <c r="L18" s="142">
        <v>328</v>
      </c>
      <c r="M18" s="142" t="s">
        <v>5</v>
      </c>
      <c r="N18" s="143" t="s">
        <v>5</v>
      </c>
    </row>
    <row r="19" spans="1:14" s="137" customFormat="1" ht="16.149999999999999" customHeight="1">
      <c r="A19" s="905"/>
      <c r="B19" s="161" t="s">
        <v>18</v>
      </c>
      <c r="C19" s="387" t="s">
        <v>504</v>
      </c>
      <c r="D19" s="142">
        <v>358</v>
      </c>
      <c r="E19" s="142">
        <v>444</v>
      </c>
      <c r="F19" s="142">
        <v>364</v>
      </c>
      <c r="G19" s="142">
        <v>715</v>
      </c>
      <c r="H19" s="146">
        <v>715</v>
      </c>
      <c r="I19" s="145" t="s">
        <v>5</v>
      </c>
      <c r="J19" s="142">
        <v>357</v>
      </c>
      <c r="K19" s="142">
        <v>390</v>
      </c>
      <c r="L19" s="142">
        <v>297</v>
      </c>
      <c r="M19" s="142" t="s">
        <v>5</v>
      </c>
      <c r="N19" s="143" t="s">
        <v>5</v>
      </c>
    </row>
    <row r="20" spans="1:14" s="137" customFormat="1" ht="16.149999999999999" customHeight="1">
      <c r="A20" s="905"/>
      <c r="B20" s="154" t="s">
        <v>505</v>
      </c>
      <c r="C20" s="155">
        <v>262</v>
      </c>
      <c r="D20" s="157" t="s">
        <v>5</v>
      </c>
      <c r="E20" s="157" t="s">
        <v>5</v>
      </c>
      <c r="F20" s="157" t="s">
        <v>5</v>
      </c>
      <c r="G20" s="157" t="s">
        <v>5</v>
      </c>
      <c r="H20" s="156" t="s">
        <v>5</v>
      </c>
      <c r="I20" s="155" t="s">
        <v>5</v>
      </c>
      <c r="J20" s="157" t="s">
        <v>5</v>
      </c>
      <c r="K20" s="157" t="s">
        <v>5</v>
      </c>
      <c r="L20" s="157" t="s">
        <v>5</v>
      </c>
      <c r="M20" s="157" t="s">
        <v>5</v>
      </c>
      <c r="N20" s="143" t="s">
        <v>5</v>
      </c>
    </row>
    <row r="21" spans="1:14" s="137" customFormat="1" ht="16.149999999999999" customHeight="1">
      <c r="A21" s="905"/>
      <c r="B21" s="388" t="s">
        <v>15</v>
      </c>
      <c r="C21" s="145">
        <v>87</v>
      </c>
      <c r="D21" s="142">
        <v>384</v>
      </c>
      <c r="E21" s="142">
        <v>447</v>
      </c>
      <c r="F21" s="142">
        <v>328</v>
      </c>
      <c r="G21" s="142">
        <v>715</v>
      </c>
      <c r="H21" s="142">
        <v>715</v>
      </c>
      <c r="I21" s="155" t="s">
        <v>5</v>
      </c>
      <c r="J21" s="142">
        <v>331</v>
      </c>
      <c r="K21" s="142">
        <v>387</v>
      </c>
      <c r="L21" s="142">
        <v>333</v>
      </c>
      <c r="M21" s="157" t="s">
        <v>5</v>
      </c>
      <c r="N21" s="143" t="s">
        <v>5</v>
      </c>
    </row>
    <row r="22" spans="1:14" s="137" customFormat="1" ht="16.149999999999999" customHeight="1" thickBot="1">
      <c r="A22" s="906"/>
      <c r="B22" s="389" t="s">
        <v>342</v>
      </c>
      <c r="C22" s="148">
        <v>265</v>
      </c>
      <c r="D22" s="149" t="s">
        <v>5</v>
      </c>
      <c r="E22" s="149" t="s">
        <v>5</v>
      </c>
      <c r="F22" s="149" t="s">
        <v>5</v>
      </c>
      <c r="G22" s="149" t="s">
        <v>5</v>
      </c>
      <c r="H22" s="149" t="s">
        <v>5</v>
      </c>
      <c r="I22" s="148" t="s">
        <v>5</v>
      </c>
      <c r="J22" s="149" t="s">
        <v>5</v>
      </c>
      <c r="K22" s="149" t="s">
        <v>5</v>
      </c>
      <c r="L22" s="149" t="s">
        <v>5</v>
      </c>
      <c r="M22" s="149" t="s">
        <v>5</v>
      </c>
      <c r="N22" s="151" t="s">
        <v>5</v>
      </c>
    </row>
    <row r="23" spans="1:14" s="137" customFormat="1" ht="16.149999999999999" customHeight="1" thickBot="1">
      <c r="A23" s="904" t="s">
        <v>19</v>
      </c>
      <c r="B23" s="390" t="s">
        <v>10</v>
      </c>
      <c r="C23" s="155" t="s">
        <v>5</v>
      </c>
      <c r="D23" s="157" t="s">
        <v>5</v>
      </c>
      <c r="E23" s="157">
        <v>686</v>
      </c>
      <c r="F23" s="157">
        <v>948</v>
      </c>
      <c r="G23" s="157">
        <v>1049</v>
      </c>
      <c r="H23" s="158">
        <v>1049</v>
      </c>
      <c r="I23" s="162"/>
      <c r="J23" s="162"/>
      <c r="K23" s="162"/>
      <c r="L23" s="162"/>
      <c r="M23" s="162"/>
      <c r="N23" s="391"/>
    </row>
    <row r="24" spans="1:14" s="137" customFormat="1" ht="16.149999999999999" customHeight="1" thickBot="1">
      <c r="A24" s="905"/>
      <c r="B24" s="161" t="s">
        <v>17</v>
      </c>
      <c r="C24" s="145" t="s">
        <v>5</v>
      </c>
      <c r="D24" s="142" t="s">
        <v>5</v>
      </c>
      <c r="E24" s="142">
        <v>686</v>
      </c>
      <c r="F24" s="142">
        <v>948</v>
      </c>
      <c r="G24" s="142">
        <v>1049</v>
      </c>
      <c r="H24" s="143">
        <v>1049</v>
      </c>
      <c r="I24" s="614" t="s">
        <v>26</v>
      </c>
      <c r="J24" s="615"/>
      <c r="K24" s="51" t="s">
        <v>285</v>
      </c>
      <c r="L24" s="616" t="s">
        <v>286</v>
      </c>
      <c r="M24" s="617"/>
      <c r="N24" s="52" t="s">
        <v>295</v>
      </c>
    </row>
    <row r="25" spans="1:14" s="137" customFormat="1" ht="16.149999999999999" customHeight="1">
      <c r="A25" s="905"/>
      <c r="B25" s="144" t="s">
        <v>11</v>
      </c>
      <c r="C25" s="145" t="s">
        <v>5</v>
      </c>
      <c r="D25" s="142" t="s">
        <v>5</v>
      </c>
      <c r="E25" s="142">
        <v>686</v>
      </c>
      <c r="F25" s="142">
        <v>948</v>
      </c>
      <c r="G25" s="142">
        <v>1049</v>
      </c>
      <c r="H25" s="143">
        <v>1049</v>
      </c>
      <c r="I25" s="618" t="s">
        <v>161</v>
      </c>
      <c r="J25" s="619"/>
      <c r="K25" s="392">
        <v>903</v>
      </c>
      <c r="L25" s="620">
        <v>927</v>
      </c>
      <c r="M25" s="620">
        <v>0</v>
      </c>
      <c r="N25" s="393">
        <v>893</v>
      </c>
    </row>
    <row r="26" spans="1:14" s="137" customFormat="1" ht="16.149999999999999" customHeight="1">
      <c r="A26" s="905"/>
      <c r="B26" s="144" t="s">
        <v>12</v>
      </c>
      <c r="C26" s="145" t="s">
        <v>5</v>
      </c>
      <c r="D26" s="142" t="s">
        <v>5</v>
      </c>
      <c r="E26" s="142">
        <v>686</v>
      </c>
      <c r="F26" s="142">
        <v>948</v>
      </c>
      <c r="G26" s="142">
        <v>1049</v>
      </c>
      <c r="H26" s="143">
        <v>1049</v>
      </c>
      <c r="I26" s="621" t="s">
        <v>162</v>
      </c>
      <c r="J26" s="622"/>
      <c r="K26" s="394">
        <v>2961</v>
      </c>
      <c r="L26" s="395">
        <v>1686</v>
      </c>
      <c r="M26" s="395">
        <v>2532</v>
      </c>
      <c r="N26" s="396">
        <v>2144</v>
      </c>
    </row>
    <row r="27" spans="1:14" s="137" customFormat="1" ht="16.149999999999999" customHeight="1">
      <c r="A27" s="905"/>
      <c r="B27" s="161" t="s">
        <v>20</v>
      </c>
      <c r="C27" s="145" t="s">
        <v>5</v>
      </c>
      <c r="D27" s="142" t="s">
        <v>5</v>
      </c>
      <c r="E27" s="142">
        <v>686</v>
      </c>
      <c r="F27" s="142">
        <v>948</v>
      </c>
      <c r="G27" s="142">
        <v>1049</v>
      </c>
      <c r="H27" s="143">
        <v>1049</v>
      </c>
      <c r="I27" s="623" t="s">
        <v>506</v>
      </c>
      <c r="J27" s="624"/>
      <c r="K27" s="397">
        <v>767</v>
      </c>
      <c r="L27" s="625">
        <v>766</v>
      </c>
      <c r="M27" s="625"/>
      <c r="N27" s="398">
        <v>937</v>
      </c>
    </row>
    <row r="28" spans="1:14" s="137" customFormat="1" ht="16.149999999999999" customHeight="1" thickBot="1">
      <c r="A28" s="906"/>
      <c r="B28" s="144" t="s">
        <v>18</v>
      </c>
      <c r="C28" s="145" t="s">
        <v>5</v>
      </c>
      <c r="D28" s="142" t="s">
        <v>5</v>
      </c>
      <c r="E28" s="142">
        <v>686</v>
      </c>
      <c r="F28" s="142">
        <v>948</v>
      </c>
      <c r="G28" s="142">
        <v>1049</v>
      </c>
      <c r="H28" s="143">
        <v>1049</v>
      </c>
      <c r="I28" s="626" t="s">
        <v>163</v>
      </c>
      <c r="J28" s="627"/>
      <c r="K28" s="399">
        <v>1361</v>
      </c>
      <c r="L28" s="628">
        <v>1260</v>
      </c>
      <c r="M28" s="628">
        <v>0</v>
      </c>
      <c r="N28" s="400">
        <v>1210</v>
      </c>
    </row>
    <row r="29" spans="1:14" s="137" customFormat="1" ht="16.149999999999999" customHeight="1">
      <c r="A29" s="629" t="s">
        <v>287</v>
      </c>
      <c r="B29" s="630"/>
      <c r="C29" s="165"/>
      <c r="D29" s="166" t="s">
        <v>22</v>
      </c>
      <c r="E29" s="167" t="s">
        <v>17</v>
      </c>
      <c r="F29" s="167" t="s">
        <v>156</v>
      </c>
      <c r="G29" s="167" t="s">
        <v>12</v>
      </c>
      <c r="H29" s="167" t="s">
        <v>157</v>
      </c>
      <c r="I29" s="401" t="s">
        <v>158</v>
      </c>
      <c r="J29" s="402" t="s">
        <v>18</v>
      </c>
      <c r="K29" s="403"/>
      <c r="L29" s="163"/>
      <c r="M29" s="635"/>
      <c r="N29" s="636"/>
    </row>
    <row r="30" spans="1:14" s="137" customFormat="1" ht="16.149999999999999" customHeight="1">
      <c r="A30" s="631"/>
      <c r="B30" s="632"/>
      <c r="C30" s="170" t="s">
        <v>164</v>
      </c>
      <c r="D30" s="171">
        <v>986</v>
      </c>
      <c r="E30" s="172">
        <v>998</v>
      </c>
      <c r="F30" s="172">
        <v>957</v>
      </c>
      <c r="G30" s="172">
        <v>956</v>
      </c>
      <c r="H30" s="172">
        <v>957</v>
      </c>
      <c r="I30" s="172">
        <v>956</v>
      </c>
      <c r="J30" s="173">
        <v>1008</v>
      </c>
      <c r="K30" s="180"/>
      <c r="L30" s="163"/>
      <c r="M30" s="277"/>
      <c r="N30" s="181"/>
    </row>
    <row r="31" spans="1:14" s="137" customFormat="1" ht="16.149999999999999" customHeight="1" thickBot="1">
      <c r="A31" s="633"/>
      <c r="B31" s="634"/>
      <c r="C31" s="174" t="s">
        <v>165</v>
      </c>
      <c r="D31" s="148">
        <v>925</v>
      </c>
      <c r="E31" s="149">
        <v>913</v>
      </c>
      <c r="F31" s="149">
        <v>954</v>
      </c>
      <c r="G31" s="149">
        <v>955</v>
      </c>
      <c r="H31" s="149">
        <v>954</v>
      </c>
      <c r="I31" s="149">
        <v>955</v>
      </c>
      <c r="J31" s="160">
        <v>903</v>
      </c>
      <c r="K31" s="404"/>
      <c r="L31" s="268"/>
      <c r="M31" s="268"/>
      <c r="N31" s="169"/>
    </row>
    <row r="32" spans="1:14" s="137" customFormat="1" ht="16.149999999999999" customHeight="1" thickBot="1">
      <c r="A32" s="614" t="s">
        <v>166</v>
      </c>
      <c r="B32" s="615"/>
      <c r="C32" s="175">
        <v>172</v>
      </c>
      <c r="D32" s="637" t="s">
        <v>288</v>
      </c>
      <c r="E32" s="638"/>
      <c r="F32" s="175">
        <v>507</v>
      </c>
      <c r="G32" s="637" t="s">
        <v>289</v>
      </c>
      <c r="H32" s="638"/>
      <c r="I32" s="175">
        <v>236</v>
      </c>
      <c r="J32" s="637" t="s">
        <v>23</v>
      </c>
      <c r="K32" s="638"/>
      <c r="L32" s="176">
        <v>301</v>
      </c>
      <c r="M32" s="639"/>
      <c r="N32" s="640"/>
    </row>
    <row r="33" spans="1:14" s="137" customFormat="1" ht="16.149999999999999" customHeight="1" thickBot="1">
      <c r="A33" s="902" t="s">
        <v>343</v>
      </c>
      <c r="B33" s="903"/>
      <c r="C33" s="177" t="s">
        <v>290</v>
      </c>
      <c r="D33" s="178">
        <v>235</v>
      </c>
      <c r="E33" s="179" t="s">
        <v>291</v>
      </c>
      <c r="F33" s="178">
        <v>234</v>
      </c>
      <c r="G33" s="637" t="s">
        <v>24</v>
      </c>
      <c r="H33" s="638"/>
      <c r="I33" s="643" t="s">
        <v>507</v>
      </c>
      <c r="J33" s="644"/>
      <c r="K33" s="645" t="s">
        <v>508</v>
      </c>
      <c r="L33" s="646"/>
      <c r="M33" s="180"/>
      <c r="N33" s="181"/>
    </row>
    <row r="34" spans="1:14" s="137" customFormat="1" ht="16.149999999999999" customHeight="1">
      <c r="A34" s="629" t="s">
        <v>344</v>
      </c>
      <c r="B34" s="630"/>
      <c r="C34" s="165"/>
      <c r="D34" s="166" t="s">
        <v>22</v>
      </c>
      <c r="E34" s="182" t="s">
        <v>509</v>
      </c>
      <c r="F34" s="167" t="s">
        <v>180</v>
      </c>
      <c r="G34" s="182" t="s">
        <v>510</v>
      </c>
      <c r="H34" s="167" t="s">
        <v>159</v>
      </c>
      <c r="I34" s="182" t="s">
        <v>511</v>
      </c>
      <c r="J34" s="167" t="s">
        <v>62</v>
      </c>
      <c r="K34" s="167" t="s">
        <v>158</v>
      </c>
      <c r="L34" s="168" t="s">
        <v>172</v>
      </c>
      <c r="M34" s="353"/>
      <c r="N34" s="356"/>
    </row>
    <row r="35" spans="1:14" s="137" customFormat="1" ht="16.149999999999999" customHeight="1">
      <c r="A35" s="631"/>
      <c r="B35" s="632"/>
      <c r="C35" s="170">
        <v>5</v>
      </c>
      <c r="D35" s="171">
        <v>285</v>
      </c>
      <c r="E35" s="647">
        <v>80</v>
      </c>
      <c r="F35" s="172">
        <v>287</v>
      </c>
      <c r="G35" s="172">
        <v>78</v>
      </c>
      <c r="H35" s="172">
        <v>329</v>
      </c>
      <c r="I35" s="647">
        <v>36</v>
      </c>
      <c r="J35" s="172">
        <v>365</v>
      </c>
      <c r="K35" s="172">
        <v>365</v>
      </c>
      <c r="L35" s="173">
        <v>365</v>
      </c>
      <c r="M35" s="353"/>
      <c r="N35" s="356"/>
    </row>
    <row r="36" spans="1:14" s="137" customFormat="1" ht="16.149999999999999" customHeight="1" thickBot="1">
      <c r="A36" s="633"/>
      <c r="B36" s="634"/>
      <c r="C36" s="174">
        <v>6</v>
      </c>
      <c r="D36" s="148">
        <v>285</v>
      </c>
      <c r="E36" s="648"/>
      <c r="F36" s="149">
        <v>287</v>
      </c>
      <c r="G36" s="149">
        <v>78</v>
      </c>
      <c r="H36" s="149">
        <v>329</v>
      </c>
      <c r="I36" s="648"/>
      <c r="J36" s="149">
        <v>365</v>
      </c>
      <c r="K36" s="149">
        <v>365</v>
      </c>
      <c r="L36" s="160">
        <v>365</v>
      </c>
      <c r="M36" s="354"/>
      <c r="N36" s="405"/>
    </row>
    <row r="37" spans="1:14" s="137" customFormat="1" ht="16.149999999999999" customHeight="1">
      <c r="A37" s="649"/>
      <c r="B37" s="650"/>
      <c r="C37" s="612" t="s">
        <v>331</v>
      </c>
      <c r="D37" s="610"/>
      <c r="E37" s="610"/>
      <c r="F37" s="610"/>
      <c r="G37" s="610"/>
      <c r="H37" s="611"/>
      <c r="I37" s="612" t="s">
        <v>332</v>
      </c>
      <c r="J37" s="610"/>
      <c r="K37" s="610"/>
      <c r="L37" s="610"/>
      <c r="M37" s="610"/>
      <c r="N37" s="613"/>
    </row>
    <row r="38" spans="1:14" s="137" customFormat="1" ht="16.149999999999999" customHeight="1" thickBot="1">
      <c r="A38" s="651"/>
      <c r="B38" s="652"/>
      <c r="C38" s="48">
        <v>1</v>
      </c>
      <c r="D38" s="49">
        <v>2</v>
      </c>
      <c r="E38" s="49">
        <v>3</v>
      </c>
      <c r="F38" s="49">
        <v>4</v>
      </c>
      <c r="G38" s="49">
        <v>5</v>
      </c>
      <c r="H38" s="49">
        <v>6</v>
      </c>
      <c r="I38" s="49">
        <v>1</v>
      </c>
      <c r="J38" s="49">
        <v>2</v>
      </c>
      <c r="K38" s="49">
        <v>3</v>
      </c>
      <c r="L38" s="49">
        <v>4</v>
      </c>
      <c r="M38" s="49">
        <v>5</v>
      </c>
      <c r="N38" s="50">
        <v>6</v>
      </c>
    </row>
    <row r="39" spans="1:14" s="137" customFormat="1" ht="16.149999999999999" customHeight="1">
      <c r="A39" s="601" t="s">
        <v>333</v>
      </c>
      <c r="B39" s="138" t="s">
        <v>10</v>
      </c>
      <c r="C39" s="183">
        <v>333</v>
      </c>
      <c r="D39" s="140">
        <v>363</v>
      </c>
      <c r="E39" s="140">
        <v>401</v>
      </c>
      <c r="F39" s="140">
        <v>419</v>
      </c>
      <c r="G39" s="140">
        <v>441</v>
      </c>
      <c r="H39" s="141">
        <v>458</v>
      </c>
      <c r="I39" s="139" t="s">
        <v>5</v>
      </c>
      <c r="J39" s="140" t="s">
        <v>5</v>
      </c>
      <c r="K39" s="140" t="s">
        <v>5</v>
      </c>
      <c r="L39" s="140" t="s">
        <v>5</v>
      </c>
      <c r="M39" s="140" t="s">
        <v>5</v>
      </c>
      <c r="N39" s="153" t="s">
        <v>5</v>
      </c>
    </row>
    <row r="40" spans="1:14" s="137" customFormat="1" ht="16.149999999999999" customHeight="1">
      <c r="A40" s="602"/>
      <c r="B40" s="144" t="s">
        <v>62</v>
      </c>
      <c r="C40" s="184">
        <v>333</v>
      </c>
      <c r="D40" s="142">
        <v>363</v>
      </c>
      <c r="E40" s="142">
        <v>401</v>
      </c>
      <c r="F40" s="142">
        <v>419</v>
      </c>
      <c r="G40" s="142">
        <v>441</v>
      </c>
      <c r="H40" s="146">
        <v>458</v>
      </c>
      <c r="I40" s="184" t="s">
        <v>5</v>
      </c>
      <c r="J40" s="142" t="s">
        <v>5</v>
      </c>
      <c r="K40" s="142" t="s">
        <v>5</v>
      </c>
      <c r="L40" s="142" t="s">
        <v>5</v>
      </c>
      <c r="M40" s="142" t="s">
        <v>5</v>
      </c>
      <c r="N40" s="143" t="s">
        <v>5</v>
      </c>
    </row>
    <row r="41" spans="1:14" s="137" customFormat="1" ht="16.149999999999999" customHeight="1">
      <c r="A41" s="602"/>
      <c r="B41" s="144" t="s">
        <v>158</v>
      </c>
      <c r="C41" s="184">
        <v>333</v>
      </c>
      <c r="D41" s="142">
        <v>363</v>
      </c>
      <c r="E41" s="142">
        <v>401</v>
      </c>
      <c r="F41" s="142">
        <v>419</v>
      </c>
      <c r="G41" s="142">
        <v>441</v>
      </c>
      <c r="H41" s="146">
        <v>458</v>
      </c>
      <c r="I41" s="184" t="s">
        <v>5</v>
      </c>
      <c r="J41" s="142" t="s">
        <v>5</v>
      </c>
      <c r="K41" s="142" t="s">
        <v>5</v>
      </c>
      <c r="L41" s="142" t="s">
        <v>5</v>
      </c>
      <c r="M41" s="142" t="s">
        <v>5</v>
      </c>
      <c r="N41" s="143" t="s">
        <v>5</v>
      </c>
    </row>
    <row r="42" spans="1:14" s="137" customFormat="1" ht="16.149999999999999" customHeight="1">
      <c r="A42" s="602"/>
      <c r="B42" s="144" t="s">
        <v>160</v>
      </c>
      <c r="C42" s="184">
        <v>267</v>
      </c>
      <c r="D42" s="142">
        <v>297</v>
      </c>
      <c r="E42" s="142">
        <v>335</v>
      </c>
      <c r="F42" s="142">
        <v>353</v>
      </c>
      <c r="G42" s="142">
        <v>375</v>
      </c>
      <c r="H42" s="146">
        <v>392</v>
      </c>
      <c r="I42" s="184">
        <v>66</v>
      </c>
      <c r="J42" s="142">
        <v>66</v>
      </c>
      <c r="K42" s="142">
        <v>66</v>
      </c>
      <c r="L42" s="142">
        <v>66</v>
      </c>
      <c r="M42" s="142">
        <v>66</v>
      </c>
      <c r="N42" s="143">
        <v>66</v>
      </c>
    </row>
    <row r="43" spans="1:14" s="137" customFormat="1" ht="16.149999999999999" customHeight="1">
      <c r="A43" s="602"/>
      <c r="B43" s="144" t="s">
        <v>334</v>
      </c>
      <c r="C43" s="184">
        <v>333</v>
      </c>
      <c r="D43" s="142">
        <v>363</v>
      </c>
      <c r="E43" s="142">
        <v>401</v>
      </c>
      <c r="F43" s="142">
        <v>419</v>
      </c>
      <c r="G43" s="142">
        <v>441</v>
      </c>
      <c r="H43" s="146">
        <v>458</v>
      </c>
      <c r="I43" s="184" t="s">
        <v>5</v>
      </c>
      <c r="J43" s="142" t="s">
        <v>5</v>
      </c>
      <c r="K43" s="142" t="s">
        <v>5</v>
      </c>
      <c r="L43" s="142" t="s">
        <v>5</v>
      </c>
      <c r="M43" s="142" t="s">
        <v>5</v>
      </c>
      <c r="N43" s="143" t="s">
        <v>5</v>
      </c>
    </row>
    <row r="44" spans="1:14" s="137" customFormat="1" ht="16.149999999999999" customHeight="1" thickBot="1">
      <c r="A44" s="603"/>
      <c r="B44" s="144" t="s">
        <v>335</v>
      </c>
      <c r="C44" s="184">
        <v>333</v>
      </c>
      <c r="D44" s="142">
        <v>363</v>
      </c>
      <c r="E44" s="142">
        <v>401</v>
      </c>
      <c r="F44" s="142">
        <v>419</v>
      </c>
      <c r="G44" s="142">
        <v>441</v>
      </c>
      <c r="H44" s="146">
        <v>458</v>
      </c>
      <c r="I44" s="184" t="s">
        <v>5</v>
      </c>
      <c r="J44" s="142" t="s">
        <v>5</v>
      </c>
      <c r="K44" s="142" t="s">
        <v>5</v>
      </c>
      <c r="L44" s="142" t="s">
        <v>5</v>
      </c>
      <c r="M44" s="142" t="s">
        <v>5</v>
      </c>
      <c r="N44" s="143" t="s">
        <v>5</v>
      </c>
    </row>
    <row r="45" spans="1:14" s="137" customFormat="1" ht="16.149999999999999" customHeight="1" thickBot="1">
      <c r="A45" s="614" t="s">
        <v>25</v>
      </c>
      <c r="B45" s="615"/>
      <c r="C45" s="234">
        <v>9615</v>
      </c>
      <c r="D45" s="235">
        <v>9166</v>
      </c>
      <c r="E45" s="235">
        <v>7601</v>
      </c>
      <c r="F45" s="235">
        <v>5549</v>
      </c>
      <c r="G45" s="235">
        <v>5335</v>
      </c>
      <c r="H45" s="236">
        <v>5667</v>
      </c>
      <c r="I45" s="175"/>
      <c r="J45" s="175"/>
      <c r="K45" s="175"/>
      <c r="L45" s="164"/>
      <c r="M45" s="175"/>
      <c r="N45" s="175"/>
    </row>
    <row r="46" spans="1:14" s="137" customFormat="1" ht="16.149999999999999" customHeight="1" thickBot="1">
      <c r="A46" s="641" t="s">
        <v>345</v>
      </c>
      <c r="B46" s="641"/>
      <c r="C46" s="175"/>
      <c r="D46" s="175"/>
      <c r="E46" s="175"/>
      <c r="F46" s="175"/>
      <c r="G46" s="175"/>
      <c r="H46" s="175"/>
      <c r="I46" s="189"/>
      <c r="J46" s="189"/>
      <c r="K46" s="189"/>
      <c r="L46" s="163"/>
      <c r="M46" s="189"/>
      <c r="N46" s="189"/>
    </row>
    <row r="47" spans="1:14" s="137" customFormat="1" ht="16.149999999999999" customHeight="1" thickBot="1">
      <c r="A47" s="629" t="s">
        <v>288</v>
      </c>
      <c r="B47" s="630"/>
      <c r="C47" s="175">
        <v>492</v>
      </c>
      <c r="D47" s="901" t="s">
        <v>23</v>
      </c>
      <c r="E47" s="630"/>
      <c r="F47" s="176">
        <v>292</v>
      </c>
      <c r="G47" s="186"/>
      <c r="I47" s="135"/>
      <c r="J47" s="135"/>
      <c r="K47" s="135"/>
      <c r="L47" s="135"/>
      <c r="M47" s="135"/>
      <c r="N47" s="135"/>
    </row>
    <row r="48" spans="1:14" s="137" customFormat="1" ht="16.149999999999999" customHeight="1" thickBot="1">
      <c r="A48" s="902" t="s">
        <v>155</v>
      </c>
      <c r="B48" s="903"/>
      <c r="C48" s="177" t="s">
        <v>290</v>
      </c>
      <c r="D48" s="178">
        <v>228</v>
      </c>
      <c r="E48" s="179" t="s">
        <v>291</v>
      </c>
      <c r="F48" s="187">
        <v>227</v>
      </c>
      <c r="G48" s="186"/>
      <c r="I48" s="135"/>
      <c r="J48" s="135"/>
      <c r="K48" s="135"/>
      <c r="L48" s="135"/>
      <c r="M48" s="135"/>
      <c r="N48" s="135"/>
    </row>
    <row r="49" spans="1:14" s="137" customFormat="1" ht="16.149999999999999" customHeight="1" thickBot="1">
      <c r="A49" s="642" t="s">
        <v>24</v>
      </c>
      <c r="B49" s="638"/>
      <c r="C49" s="643" t="s">
        <v>512</v>
      </c>
      <c r="D49" s="644"/>
      <c r="E49" s="645" t="s">
        <v>513</v>
      </c>
      <c r="F49" s="646"/>
      <c r="G49" s="186"/>
      <c r="I49" s="135"/>
      <c r="J49" s="135"/>
      <c r="K49" s="406"/>
      <c r="L49" s="135"/>
      <c r="M49" s="135"/>
      <c r="N49" s="135"/>
    </row>
    <row r="50" spans="1:14" s="137" customFormat="1" ht="16.149999999999999" customHeight="1">
      <c r="A50" s="629" t="s">
        <v>287</v>
      </c>
      <c r="B50" s="630"/>
      <c r="C50" s="165"/>
      <c r="D50" s="166" t="s">
        <v>22</v>
      </c>
      <c r="E50" s="167" t="s">
        <v>17</v>
      </c>
      <c r="F50" s="167" t="s">
        <v>156</v>
      </c>
      <c r="G50" s="167" t="s">
        <v>12</v>
      </c>
      <c r="H50" s="167" t="s">
        <v>157</v>
      </c>
      <c r="I50" s="167" t="s">
        <v>158</v>
      </c>
      <c r="J50" s="167" t="s">
        <v>18</v>
      </c>
      <c r="K50" s="168" t="s">
        <v>15</v>
      </c>
      <c r="L50" s="84"/>
      <c r="M50" s="188"/>
    </row>
    <row r="51" spans="1:14" s="137" customFormat="1" ht="16.149999999999999" customHeight="1">
      <c r="A51" s="631"/>
      <c r="B51" s="632"/>
      <c r="C51" s="170" t="s">
        <v>164</v>
      </c>
      <c r="D51" s="171">
        <v>935</v>
      </c>
      <c r="E51" s="172">
        <v>927</v>
      </c>
      <c r="F51" s="172">
        <v>929</v>
      </c>
      <c r="G51" s="172">
        <v>928</v>
      </c>
      <c r="H51" s="172">
        <v>929</v>
      </c>
      <c r="I51" s="172">
        <v>929</v>
      </c>
      <c r="J51" s="172">
        <v>978</v>
      </c>
      <c r="K51" s="173">
        <v>929</v>
      </c>
      <c r="L51" s="180"/>
      <c r="M51" s="189"/>
    </row>
    <row r="52" spans="1:14" s="137" customFormat="1" ht="16.149999999999999" customHeight="1" thickBot="1">
      <c r="A52" s="633"/>
      <c r="B52" s="634"/>
      <c r="C52" s="190" t="s">
        <v>165</v>
      </c>
      <c r="D52" s="148">
        <v>920</v>
      </c>
      <c r="E52" s="149">
        <v>928</v>
      </c>
      <c r="F52" s="149">
        <v>926</v>
      </c>
      <c r="G52" s="149">
        <v>927</v>
      </c>
      <c r="H52" s="149">
        <v>926</v>
      </c>
      <c r="I52" s="149">
        <v>926</v>
      </c>
      <c r="J52" s="149">
        <v>877</v>
      </c>
      <c r="K52" s="151">
        <v>926</v>
      </c>
      <c r="L52" s="163"/>
      <c r="M52" s="163"/>
    </row>
    <row r="53" spans="1:14" s="137" customFormat="1" ht="7.15" customHeight="1">
      <c r="A53" s="191"/>
      <c r="B53" s="191"/>
      <c r="C53" s="188"/>
      <c r="D53" s="188"/>
      <c r="E53" s="188"/>
      <c r="F53" s="188"/>
      <c r="G53" s="188"/>
      <c r="H53" s="188"/>
      <c r="I53" s="188"/>
      <c r="J53" s="188"/>
      <c r="K53" s="188"/>
      <c r="M53" s="163"/>
      <c r="N53" s="163"/>
    </row>
    <row r="54" spans="1:14" s="192" customFormat="1" ht="10.9" customHeight="1" thickBot="1">
      <c r="A54" s="1" t="s">
        <v>296</v>
      </c>
      <c r="B54" s="1" t="s">
        <v>296</v>
      </c>
      <c r="C54" s="1" t="s">
        <v>296</v>
      </c>
      <c r="D54" s="1" t="s">
        <v>296</v>
      </c>
      <c r="E54" s="1" t="s">
        <v>296</v>
      </c>
      <c r="F54" s="1" t="s">
        <v>296</v>
      </c>
      <c r="G54" s="1" t="s">
        <v>296</v>
      </c>
      <c r="H54" s="1" t="s">
        <v>296</v>
      </c>
      <c r="I54" s="1" t="s">
        <v>296</v>
      </c>
      <c r="J54" s="1" t="s">
        <v>296</v>
      </c>
      <c r="K54" s="1" t="s">
        <v>296</v>
      </c>
      <c r="L54" s="1" t="s">
        <v>296</v>
      </c>
      <c r="M54" s="1" t="s">
        <v>296</v>
      </c>
      <c r="N54" s="1" t="s">
        <v>296</v>
      </c>
    </row>
    <row r="55" spans="1:14" s="192" customFormat="1" ht="18" customHeight="1" thickBot="1">
      <c r="A55" s="605" t="s">
        <v>27</v>
      </c>
      <c r="B55" s="606"/>
      <c r="C55" s="193"/>
      <c r="D55" s="137"/>
      <c r="E55" s="137"/>
      <c r="F55" s="137"/>
      <c r="G55" s="137"/>
      <c r="H55" s="137"/>
      <c r="I55" s="137"/>
      <c r="J55" s="137"/>
      <c r="K55" s="137"/>
      <c r="L55" s="137"/>
      <c r="M55" s="163"/>
      <c r="N55" s="163"/>
    </row>
    <row r="56" spans="1:14" s="137" customFormat="1" ht="18" customHeight="1" thickBot="1">
      <c r="A56" s="607"/>
      <c r="B56" s="608"/>
      <c r="C56" s="57">
        <v>1</v>
      </c>
      <c r="D56" s="77">
        <v>2</v>
      </c>
      <c r="E56" s="77">
        <v>3</v>
      </c>
      <c r="F56" s="194"/>
      <c r="G56" s="195"/>
      <c r="H56" s="351" t="s">
        <v>324</v>
      </c>
      <c r="I56" s="352"/>
      <c r="J56" s="196"/>
      <c r="K56" s="196"/>
      <c r="L56" s="78">
        <v>1</v>
      </c>
      <c r="M56" s="79" t="s">
        <v>167</v>
      </c>
      <c r="N56" s="80" t="s">
        <v>168</v>
      </c>
    </row>
    <row r="57" spans="1:14" s="201" customFormat="1" ht="18" customHeight="1" thickBot="1">
      <c r="A57" s="58" t="s">
        <v>169</v>
      </c>
      <c r="B57" s="197" t="s">
        <v>174</v>
      </c>
      <c r="C57" s="198">
        <v>865</v>
      </c>
      <c r="D57" s="198">
        <v>865</v>
      </c>
      <c r="E57" s="198">
        <v>894</v>
      </c>
      <c r="F57" s="53" t="s">
        <v>176</v>
      </c>
      <c r="G57" s="165" t="s">
        <v>174</v>
      </c>
      <c r="H57" s="667">
        <v>1189</v>
      </c>
      <c r="I57" s="668"/>
      <c r="J57" s="58" t="s">
        <v>171</v>
      </c>
      <c r="K57" s="165" t="s">
        <v>174</v>
      </c>
      <c r="L57" s="199">
        <v>803</v>
      </c>
      <c r="M57" s="199">
        <v>803</v>
      </c>
      <c r="N57" s="200">
        <v>803</v>
      </c>
    </row>
    <row r="58" spans="1:14" s="137" customFormat="1" ht="18" customHeight="1" thickBot="1">
      <c r="A58" s="58" t="s">
        <v>173</v>
      </c>
      <c r="B58" s="197" t="s">
        <v>174</v>
      </c>
      <c r="C58" s="198">
        <v>836</v>
      </c>
      <c r="D58" s="198">
        <v>836</v>
      </c>
      <c r="E58" s="198">
        <v>836</v>
      </c>
      <c r="F58" s="61" t="s">
        <v>170</v>
      </c>
      <c r="G58" s="267" t="s">
        <v>174</v>
      </c>
      <c r="H58" s="658">
        <v>471</v>
      </c>
      <c r="I58" s="659"/>
      <c r="J58" s="653" t="s">
        <v>175</v>
      </c>
      <c r="K58" s="207" t="s">
        <v>292</v>
      </c>
      <c r="L58" s="206">
        <v>270</v>
      </c>
      <c r="M58" s="206">
        <v>268</v>
      </c>
      <c r="N58" s="208">
        <v>266</v>
      </c>
    </row>
    <row r="59" spans="1:14" s="137" customFormat="1" ht="18" customHeight="1" thickBot="1">
      <c r="A59" s="660" t="s">
        <v>177</v>
      </c>
      <c r="B59" s="204" t="s">
        <v>21</v>
      </c>
      <c r="C59" s="206">
        <v>661</v>
      </c>
      <c r="D59" s="205">
        <v>661</v>
      </c>
      <c r="E59" s="205">
        <v>661</v>
      </c>
      <c r="F59" s="660" t="s">
        <v>183</v>
      </c>
      <c r="G59" s="661" t="s">
        <v>29</v>
      </c>
      <c r="H59" s="204" t="s">
        <v>21</v>
      </c>
      <c r="I59" s="208">
        <v>711</v>
      </c>
      <c r="J59" s="654"/>
      <c r="K59" s="209" t="s">
        <v>293</v>
      </c>
      <c r="L59" s="210">
        <v>270</v>
      </c>
      <c r="M59" s="210">
        <v>271</v>
      </c>
      <c r="N59" s="211">
        <v>263</v>
      </c>
    </row>
    <row r="60" spans="1:14" s="137" customFormat="1" ht="18" customHeight="1">
      <c r="A60" s="656"/>
      <c r="B60" s="203" t="s">
        <v>353</v>
      </c>
      <c r="C60" s="214">
        <v>551</v>
      </c>
      <c r="D60" s="214">
        <v>551</v>
      </c>
      <c r="E60" s="214">
        <v>551</v>
      </c>
      <c r="F60" s="656"/>
      <c r="G60" s="662"/>
      <c r="H60" s="266" t="s">
        <v>352</v>
      </c>
      <c r="I60" s="224">
        <v>603</v>
      </c>
      <c r="J60" s="660" t="s">
        <v>179</v>
      </c>
      <c r="K60" s="207" t="s">
        <v>180</v>
      </c>
      <c r="L60" s="206">
        <v>354</v>
      </c>
      <c r="M60" s="206">
        <v>710</v>
      </c>
      <c r="N60" s="208" t="s">
        <v>346</v>
      </c>
    </row>
    <row r="61" spans="1:14" s="137" customFormat="1" ht="18" customHeight="1" thickBot="1">
      <c r="A61" s="657"/>
      <c r="B61" s="265" t="s">
        <v>351</v>
      </c>
      <c r="C61" s="216">
        <v>110</v>
      </c>
      <c r="D61" s="216">
        <v>110</v>
      </c>
      <c r="E61" s="216">
        <v>110</v>
      </c>
      <c r="F61" s="656"/>
      <c r="G61" s="663"/>
      <c r="H61" s="264" t="s">
        <v>326</v>
      </c>
      <c r="I61" s="221">
        <v>108</v>
      </c>
      <c r="J61" s="656"/>
      <c r="K61" s="203" t="s">
        <v>178</v>
      </c>
      <c r="L61" s="214">
        <v>354</v>
      </c>
      <c r="M61" s="214">
        <v>710</v>
      </c>
      <c r="N61" s="215" t="s">
        <v>346</v>
      </c>
    </row>
    <row r="62" spans="1:14" s="137" customFormat="1" ht="18" customHeight="1" thickBot="1">
      <c r="A62" s="58" t="s">
        <v>181</v>
      </c>
      <c r="B62" s="197" t="s">
        <v>174</v>
      </c>
      <c r="C62" s="199">
        <v>354</v>
      </c>
      <c r="D62" s="198">
        <v>354</v>
      </c>
      <c r="E62" s="187">
        <v>354</v>
      </c>
      <c r="F62" s="657"/>
      <c r="G62" s="209" t="s">
        <v>30</v>
      </c>
      <c r="H62" s="658">
        <v>711</v>
      </c>
      <c r="I62" s="659"/>
      <c r="J62" s="657"/>
      <c r="K62" s="190" t="s">
        <v>185</v>
      </c>
      <c r="L62" s="216">
        <v>354</v>
      </c>
      <c r="M62" s="216">
        <v>355</v>
      </c>
      <c r="N62" s="217">
        <v>355</v>
      </c>
    </row>
    <row r="63" spans="1:14" s="137" customFormat="1" ht="18" customHeight="1" thickBot="1">
      <c r="A63" s="263"/>
      <c r="B63" s="239"/>
      <c r="C63" s="178"/>
      <c r="D63" s="178"/>
      <c r="E63" s="178"/>
      <c r="F63" s="58" t="s">
        <v>184</v>
      </c>
      <c r="G63" s="209" t="s">
        <v>174</v>
      </c>
      <c r="H63" s="675">
        <v>454</v>
      </c>
      <c r="I63" s="677"/>
      <c r="J63" s="58" t="s">
        <v>182</v>
      </c>
      <c r="K63" s="197" t="s">
        <v>174</v>
      </c>
      <c r="L63" s="675">
        <v>299</v>
      </c>
      <c r="M63" s="676"/>
      <c r="N63" s="677"/>
    </row>
    <row r="64" spans="1:14" s="137" customFormat="1" ht="18" customHeight="1">
      <c r="A64" s="237" t="s">
        <v>338</v>
      </c>
      <c r="B64" s="170" t="s">
        <v>22</v>
      </c>
      <c r="C64" s="223">
        <v>469</v>
      </c>
      <c r="D64" s="262">
        <v>469</v>
      </c>
      <c r="E64" s="262">
        <v>469</v>
      </c>
      <c r="F64" s="83" t="s">
        <v>335</v>
      </c>
      <c r="G64" s="218">
        <v>469</v>
      </c>
      <c r="H64" s="218">
        <v>469</v>
      </c>
      <c r="I64" s="218">
        <v>469</v>
      </c>
      <c r="J64" s="678" t="s">
        <v>350</v>
      </c>
      <c r="K64" s="679"/>
      <c r="L64" s="218">
        <v>401</v>
      </c>
      <c r="M64" s="206">
        <v>401</v>
      </c>
      <c r="N64" s="208">
        <v>401</v>
      </c>
    </row>
    <row r="65" spans="1:14" s="137" customFormat="1" ht="18" customHeight="1" thickBot="1">
      <c r="A65" s="237"/>
      <c r="B65" s="203" t="s">
        <v>62</v>
      </c>
      <c r="C65" s="214">
        <v>469</v>
      </c>
      <c r="D65" s="261">
        <v>469</v>
      </c>
      <c r="E65" s="261">
        <v>469</v>
      </c>
      <c r="F65" s="260" t="s">
        <v>339</v>
      </c>
      <c r="G65" s="259">
        <v>469</v>
      </c>
      <c r="H65" s="259">
        <v>469</v>
      </c>
      <c r="I65" s="259">
        <v>469</v>
      </c>
      <c r="J65" s="680" t="s">
        <v>340</v>
      </c>
      <c r="K65" s="681"/>
      <c r="L65" s="219">
        <v>68</v>
      </c>
      <c r="M65" s="220">
        <v>68</v>
      </c>
      <c r="N65" s="221">
        <v>68</v>
      </c>
    </row>
    <row r="66" spans="1:14" s="137" customFormat="1" ht="18" customHeight="1" thickBot="1">
      <c r="A66" s="238"/>
      <c r="B66" s="190" t="s">
        <v>158</v>
      </c>
      <c r="C66" s="216">
        <v>469</v>
      </c>
      <c r="D66" s="258">
        <v>469</v>
      </c>
      <c r="E66" s="257">
        <v>469</v>
      </c>
      <c r="F66" s="256"/>
      <c r="G66" s="164"/>
      <c r="H66" s="164"/>
      <c r="I66" s="255"/>
      <c r="J66" s="896" t="s">
        <v>354</v>
      </c>
      <c r="K66" s="897"/>
      <c r="L66" s="222">
        <v>348</v>
      </c>
      <c r="M66" s="223">
        <v>348</v>
      </c>
      <c r="N66" s="224">
        <v>348</v>
      </c>
    </row>
    <row r="67" spans="1:14" ht="15" thickBot="1">
      <c r="E67" s="254"/>
      <c r="F67" s="253"/>
      <c r="G67" s="225"/>
      <c r="H67" s="185"/>
      <c r="I67" s="252"/>
      <c r="J67" s="899" t="s">
        <v>340</v>
      </c>
      <c r="K67" s="900"/>
      <c r="L67" s="226">
        <v>121</v>
      </c>
      <c r="M67" s="81">
        <v>121</v>
      </c>
      <c r="N67" s="82">
        <v>121</v>
      </c>
    </row>
    <row r="68" spans="1:14" ht="15" thickBot="1">
      <c r="A68" s="686" t="s">
        <v>31</v>
      </c>
      <c r="B68" s="687"/>
      <c r="C68" s="688" t="s">
        <v>9</v>
      </c>
      <c r="D68" s="689"/>
      <c r="E68" s="250">
        <v>713</v>
      </c>
      <c r="F68" s="688" t="s">
        <v>32</v>
      </c>
      <c r="G68" s="689"/>
      <c r="H68" s="251">
        <v>1745</v>
      </c>
      <c r="I68" s="688" t="s">
        <v>28</v>
      </c>
      <c r="J68" s="689"/>
      <c r="K68" s="250">
        <v>1077</v>
      </c>
      <c r="L68" s="898" t="s">
        <v>33</v>
      </c>
      <c r="M68" s="670"/>
      <c r="N68" s="236">
        <v>9483</v>
      </c>
    </row>
    <row r="69" spans="1:14" ht="15" thickBot="1">
      <c r="A69" s="671" t="s">
        <v>349</v>
      </c>
      <c r="B69" s="672"/>
      <c r="C69" s="690"/>
      <c r="D69" s="691"/>
      <c r="E69" s="150">
        <v>779</v>
      </c>
      <c r="F69" s="690"/>
      <c r="G69" s="691"/>
      <c r="H69" s="150">
        <v>1746</v>
      </c>
      <c r="I69" s="690"/>
      <c r="J69" s="691"/>
      <c r="K69" s="151">
        <v>1111</v>
      </c>
      <c r="L69" s="673"/>
      <c r="M69" s="674"/>
      <c r="N69" s="175"/>
    </row>
    <row r="71" spans="1:14" s="249" customFormat="1" ht="14.25">
      <c r="I71" s="278"/>
      <c r="J71" s="189"/>
      <c r="K71" s="189"/>
      <c r="L71" s="278"/>
      <c r="M71" s="189"/>
      <c r="N71" s="189"/>
    </row>
    <row r="72" spans="1:14" ht="14.25">
      <c r="I72" s="279"/>
      <c r="J72" s="279"/>
      <c r="K72" s="279"/>
      <c r="L72" s="278"/>
      <c r="M72" s="189"/>
      <c r="N72" s="189"/>
    </row>
  </sheetData>
  <mergeCells count="66">
    <mergeCell ref="A8:A11"/>
    <mergeCell ref="A1:N1"/>
    <mergeCell ref="A3:B4"/>
    <mergeCell ref="C3:H3"/>
    <mergeCell ref="I3:N3"/>
    <mergeCell ref="A5:A7"/>
    <mergeCell ref="A12:A22"/>
    <mergeCell ref="A23:A28"/>
    <mergeCell ref="I24:J24"/>
    <mergeCell ref="L24:M24"/>
    <mergeCell ref="I25:J25"/>
    <mergeCell ref="L25:M25"/>
    <mergeCell ref="I26:J26"/>
    <mergeCell ref="I27:J27"/>
    <mergeCell ref="L27:M27"/>
    <mergeCell ref="I28:J28"/>
    <mergeCell ref="L28:M28"/>
    <mergeCell ref="A29:B31"/>
    <mergeCell ref="M29:N29"/>
    <mergeCell ref="A32:B32"/>
    <mergeCell ref="D32:E32"/>
    <mergeCell ref="G32:H32"/>
    <mergeCell ref="J32:K32"/>
    <mergeCell ref="M32:N32"/>
    <mergeCell ref="A46:B46"/>
    <mergeCell ref="A33:B33"/>
    <mergeCell ref="G33:H33"/>
    <mergeCell ref="I33:J33"/>
    <mergeCell ref="K33:L33"/>
    <mergeCell ref="A34:B36"/>
    <mergeCell ref="E35:E36"/>
    <mergeCell ref="I35:I36"/>
    <mergeCell ref="A37:B38"/>
    <mergeCell ref="C37:H37"/>
    <mergeCell ref="I37:N37"/>
    <mergeCell ref="A39:A44"/>
    <mergeCell ref="A45:B45"/>
    <mergeCell ref="A47:B47"/>
    <mergeCell ref="D47:E47"/>
    <mergeCell ref="A48:B48"/>
    <mergeCell ref="A49:B49"/>
    <mergeCell ref="C49:D49"/>
    <mergeCell ref="E49:F49"/>
    <mergeCell ref="A50:B52"/>
    <mergeCell ref="A55:B56"/>
    <mergeCell ref="H57:I57"/>
    <mergeCell ref="H58:I58"/>
    <mergeCell ref="J58:J59"/>
    <mergeCell ref="A59:A61"/>
    <mergeCell ref="F59:F62"/>
    <mergeCell ref="G59:G61"/>
    <mergeCell ref="J60:J62"/>
    <mergeCell ref="H62:I62"/>
    <mergeCell ref="L63:N63"/>
    <mergeCell ref="J64:K64"/>
    <mergeCell ref="J65:K65"/>
    <mergeCell ref="J66:K66"/>
    <mergeCell ref="A68:B68"/>
    <mergeCell ref="C68:D69"/>
    <mergeCell ref="F68:G69"/>
    <mergeCell ref="I68:J69"/>
    <mergeCell ref="L68:M68"/>
    <mergeCell ref="A69:B69"/>
    <mergeCell ref="L69:M69"/>
    <mergeCell ref="J67:K67"/>
    <mergeCell ref="H63:I63"/>
  </mergeCells>
  <phoneticPr fontId="2"/>
  <printOptions horizontalCentered="1"/>
  <pageMargins left="0.19685039370078741" right="0.19685039370078741" top="0.31496062992125984" bottom="0.19685039370078741"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9EBA-02E0-43B8-A858-D17352962FFC}">
  <dimension ref="A1:AE134"/>
  <sheetViews>
    <sheetView zoomScale="70" zoomScaleNormal="70" zoomScaleSheetLayoutView="100" workbookViewId="0">
      <selection activeCell="U25" sqref="U25:V25"/>
    </sheetView>
  </sheetViews>
  <sheetFormatPr defaultRowHeight="10.5"/>
  <cols>
    <col min="1" max="2" width="7.375" style="280" customWidth="1"/>
    <col min="3" max="6" width="7.375" style="281" customWidth="1"/>
    <col min="7" max="7" width="1.125" style="281" customWidth="1"/>
    <col min="8" max="8" width="1.75" style="281" customWidth="1"/>
    <col min="9" max="14" width="7.375" style="281" customWidth="1"/>
    <col min="15" max="15" width="1.125" style="281" customWidth="1"/>
    <col min="16" max="16" width="1.75" style="281" customWidth="1"/>
    <col min="17" max="19" width="7.375" style="281" customWidth="1"/>
    <col min="20" max="20" width="7.625" style="281" customWidth="1"/>
    <col min="21" max="21" width="7.375" style="281" customWidth="1"/>
    <col min="22" max="22" width="7.625" style="281" customWidth="1"/>
    <col min="23" max="23" width="1.125" style="86" customWidth="1"/>
    <col min="24" max="24" width="1.75" style="86" customWidth="1"/>
    <col min="25" max="25" width="7.375" style="282" customWidth="1"/>
    <col min="26" max="26" width="7.375" style="280" customWidth="1"/>
    <col min="27" max="30" width="7.375" style="281" customWidth="1"/>
    <col min="31" max="31" width="1.125" style="86" customWidth="1"/>
    <col min="32" max="256" width="9" style="281"/>
    <col min="257" max="262" width="7.375" style="281" customWidth="1"/>
    <col min="263" max="263" width="1.125" style="281" customWidth="1"/>
    <col min="264" max="264" width="1.75" style="281" customWidth="1"/>
    <col min="265" max="270" width="7.375" style="281" customWidth="1"/>
    <col min="271" max="271" width="1.125" style="281" customWidth="1"/>
    <col min="272" max="272" width="1.75" style="281" customWidth="1"/>
    <col min="273" max="275" width="7.375" style="281" customWidth="1"/>
    <col min="276" max="276" width="7.625" style="281" customWidth="1"/>
    <col min="277" max="277" width="7.375" style="281" customWidth="1"/>
    <col min="278" max="278" width="7.625" style="281" customWidth="1"/>
    <col min="279" max="279" width="1.125" style="281" customWidth="1"/>
    <col min="280" max="280" width="1.75" style="281" customWidth="1"/>
    <col min="281" max="286" width="7.375" style="281" customWidth="1"/>
    <col min="287" max="287" width="1.125" style="281" customWidth="1"/>
    <col min="288" max="512" width="9" style="281"/>
    <col min="513" max="518" width="7.375" style="281" customWidth="1"/>
    <col min="519" max="519" width="1.125" style="281" customWidth="1"/>
    <col min="520" max="520" width="1.75" style="281" customWidth="1"/>
    <col min="521" max="526" width="7.375" style="281" customWidth="1"/>
    <col min="527" max="527" width="1.125" style="281" customWidth="1"/>
    <col min="528" max="528" width="1.75" style="281" customWidth="1"/>
    <col min="529" max="531" width="7.375" style="281" customWidth="1"/>
    <col min="532" max="532" width="7.625" style="281" customWidth="1"/>
    <col min="533" max="533" width="7.375" style="281" customWidth="1"/>
    <col min="534" max="534" width="7.625" style="281" customWidth="1"/>
    <col min="535" max="535" width="1.125" style="281" customWidth="1"/>
    <col min="536" max="536" width="1.75" style="281" customWidth="1"/>
    <col min="537" max="542" width="7.375" style="281" customWidth="1"/>
    <col min="543" max="543" width="1.125" style="281" customWidth="1"/>
    <col min="544" max="768" width="9" style="281"/>
    <col min="769" max="774" width="7.375" style="281" customWidth="1"/>
    <col min="775" max="775" width="1.125" style="281" customWidth="1"/>
    <col min="776" max="776" width="1.75" style="281" customWidth="1"/>
    <col min="777" max="782" width="7.375" style="281" customWidth="1"/>
    <col min="783" max="783" width="1.125" style="281" customWidth="1"/>
    <col min="784" max="784" width="1.75" style="281" customWidth="1"/>
    <col min="785" max="787" width="7.375" style="281" customWidth="1"/>
    <col min="788" max="788" width="7.625" style="281" customWidth="1"/>
    <col min="789" max="789" width="7.375" style="281" customWidth="1"/>
    <col min="790" max="790" width="7.625" style="281" customWidth="1"/>
    <col min="791" max="791" width="1.125" style="281" customWidth="1"/>
    <col min="792" max="792" width="1.75" style="281" customWidth="1"/>
    <col min="793" max="798" width="7.375" style="281" customWidth="1"/>
    <col min="799" max="799" width="1.125" style="281" customWidth="1"/>
    <col min="800" max="1024" width="9" style="281"/>
    <col min="1025" max="1030" width="7.375" style="281" customWidth="1"/>
    <col min="1031" max="1031" width="1.125" style="281" customWidth="1"/>
    <col min="1032" max="1032" width="1.75" style="281" customWidth="1"/>
    <col min="1033" max="1038" width="7.375" style="281" customWidth="1"/>
    <col min="1039" max="1039" width="1.125" style="281" customWidth="1"/>
    <col min="1040" max="1040" width="1.75" style="281" customWidth="1"/>
    <col min="1041" max="1043" width="7.375" style="281" customWidth="1"/>
    <col min="1044" max="1044" width="7.625" style="281" customWidth="1"/>
    <col min="1045" max="1045" width="7.375" style="281" customWidth="1"/>
    <col min="1046" max="1046" width="7.625" style="281" customWidth="1"/>
    <col min="1047" max="1047" width="1.125" style="281" customWidth="1"/>
    <col min="1048" max="1048" width="1.75" style="281" customWidth="1"/>
    <col min="1049" max="1054" width="7.375" style="281" customWidth="1"/>
    <col min="1055" max="1055" width="1.125" style="281" customWidth="1"/>
    <col min="1056" max="1280" width="9" style="281"/>
    <col min="1281" max="1286" width="7.375" style="281" customWidth="1"/>
    <col min="1287" max="1287" width="1.125" style="281" customWidth="1"/>
    <col min="1288" max="1288" width="1.75" style="281" customWidth="1"/>
    <col min="1289" max="1294" width="7.375" style="281" customWidth="1"/>
    <col min="1295" max="1295" width="1.125" style="281" customWidth="1"/>
    <col min="1296" max="1296" width="1.75" style="281" customWidth="1"/>
    <col min="1297" max="1299" width="7.375" style="281" customWidth="1"/>
    <col min="1300" max="1300" width="7.625" style="281" customWidth="1"/>
    <col min="1301" max="1301" width="7.375" style="281" customWidth="1"/>
    <col min="1302" max="1302" width="7.625" style="281" customWidth="1"/>
    <col min="1303" max="1303" width="1.125" style="281" customWidth="1"/>
    <col min="1304" max="1304" width="1.75" style="281" customWidth="1"/>
    <col min="1305" max="1310" width="7.375" style="281" customWidth="1"/>
    <col min="1311" max="1311" width="1.125" style="281" customWidth="1"/>
    <col min="1312" max="1536" width="9" style="281"/>
    <col min="1537" max="1542" width="7.375" style="281" customWidth="1"/>
    <col min="1543" max="1543" width="1.125" style="281" customWidth="1"/>
    <col min="1544" max="1544" width="1.75" style="281" customWidth="1"/>
    <col min="1545" max="1550" width="7.375" style="281" customWidth="1"/>
    <col min="1551" max="1551" width="1.125" style="281" customWidth="1"/>
    <col min="1552" max="1552" width="1.75" style="281" customWidth="1"/>
    <col min="1553" max="1555" width="7.375" style="281" customWidth="1"/>
    <col min="1556" max="1556" width="7.625" style="281" customWidth="1"/>
    <col min="1557" max="1557" width="7.375" style="281" customWidth="1"/>
    <col min="1558" max="1558" width="7.625" style="281" customWidth="1"/>
    <col min="1559" max="1559" width="1.125" style="281" customWidth="1"/>
    <col min="1560" max="1560" width="1.75" style="281" customWidth="1"/>
    <col min="1561" max="1566" width="7.375" style="281" customWidth="1"/>
    <col min="1567" max="1567" width="1.125" style="281" customWidth="1"/>
    <col min="1568" max="1792" width="9" style="281"/>
    <col min="1793" max="1798" width="7.375" style="281" customWidth="1"/>
    <col min="1799" max="1799" width="1.125" style="281" customWidth="1"/>
    <col min="1800" max="1800" width="1.75" style="281" customWidth="1"/>
    <col min="1801" max="1806" width="7.375" style="281" customWidth="1"/>
    <col min="1807" max="1807" width="1.125" style="281" customWidth="1"/>
    <col min="1808" max="1808" width="1.75" style="281" customWidth="1"/>
    <col min="1809" max="1811" width="7.375" style="281" customWidth="1"/>
    <col min="1812" max="1812" width="7.625" style="281" customWidth="1"/>
    <col min="1813" max="1813" width="7.375" style="281" customWidth="1"/>
    <col min="1814" max="1814" width="7.625" style="281" customWidth="1"/>
    <col min="1815" max="1815" width="1.125" style="281" customWidth="1"/>
    <col min="1816" max="1816" width="1.75" style="281" customWidth="1"/>
    <col min="1817" max="1822" width="7.375" style="281" customWidth="1"/>
    <col min="1823" max="1823" width="1.125" style="281" customWidth="1"/>
    <col min="1824" max="2048" width="9" style="281"/>
    <col min="2049" max="2054" width="7.375" style="281" customWidth="1"/>
    <col min="2055" max="2055" width="1.125" style="281" customWidth="1"/>
    <col min="2056" max="2056" width="1.75" style="281" customWidth="1"/>
    <col min="2057" max="2062" width="7.375" style="281" customWidth="1"/>
    <col min="2063" max="2063" width="1.125" style="281" customWidth="1"/>
    <col min="2064" max="2064" width="1.75" style="281" customWidth="1"/>
    <col min="2065" max="2067" width="7.375" style="281" customWidth="1"/>
    <col min="2068" max="2068" width="7.625" style="281" customWidth="1"/>
    <col min="2069" max="2069" width="7.375" style="281" customWidth="1"/>
    <col min="2070" max="2070" width="7.625" style="281" customWidth="1"/>
    <col min="2071" max="2071" width="1.125" style="281" customWidth="1"/>
    <col min="2072" max="2072" width="1.75" style="281" customWidth="1"/>
    <col min="2073" max="2078" width="7.375" style="281" customWidth="1"/>
    <col min="2079" max="2079" width="1.125" style="281" customWidth="1"/>
    <col min="2080" max="2304" width="9" style="281"/>
    <col min="2305" max="2310" width="7.375" style="281" customWidth="1"/>
    <col min="2311" max="2311" width="1.125" style="281" customWidth="1"/>
    <col min="2312" max="2312" width="1.75" style="281" customWidth="1"/>
    <col min="2313" max="2318" width="7.375" style="281" customWidth="1"/>
    <col min="2319" max="2319" width="1.125" style="281" customWidth="1"/>
    <col min="2320" max="2320" width="1.75" style="281" customWidth="1"/>
    <col min="2321" max="2323" width="7.375" style="281" customWidth="1"/>
    <col min="2324" max="2324" width="7.625" style="281" customWidth="1"/>
    <col min="2325" max="2325" width="7.375" style="281" customWidth="1"/>
    <col min="2326" max="2326" width="7.625" style="281" customWidth="1"/>
    <col min="2327" max="2327" width="1.125" style="281" customWidth="1"/>
    <col min="2328" max="2328" width="1.75" style="281" customWidth="1"/>
    <col min="2329" max="2334" width="7.375" style="281" customWidth="1"/>
    <col min="2335" max="2335" width="1.125" style="281" customWidth="1"/>
    <col min="2336" max="2560" width="9" style="281"/>
    <col min="2561" max="2566" width="7.375" style="281" customWidth="1"/>
    <col min="2567" max="2567" width="1.125" style="281" customWidth="1"/>
    <col min="2568" max="2568" width="1.75" style="281" customWidth="1"/>
    <col min="2569" max="2574" width="7.375" style="281" customWidth="1"/>
    <col min="2575" max="2575" width="1.125" style="281" customWidth="1"/>
    <col min="2576" max="2576" width="1.75" style="281" customWidth="1"/>
    <col min="2577" max="2579" width="7.375" style="281" customWidth="1"/>
    <col min="2580" max="2580" width="7.625" style="281" customWidth="1"/>
    <col min="2581" max="2581" width="7.375" style="281" customWidth="1"/>
    <col min="2582" max="2582" width="7.625" style="281" customWidth="1"/>
    <col min="2583" max="2583" width="1.125" style="281" customWidth="1"/>
    <col min="2584" max="2584" width="1.75" style="281" customWidth="1"/>
    <col min="2585" max="2590" width="7.375" style="281" customWidth="1"/>
    <col min="2591" max="2591" width="1.125" style="281" customWidth="1"/>
    <col min="2592" max="2816" width="9" style="281"/>
    <col min="2817" max="2822" width="7.375" style="281" customWidth="1"/>
    <col min="2823" max="2823" width="1.125" style="281" customWidth="1"/>
    <col min="2824" max="2824" width="1.75" style="281" customWidth="1"/>
    <col min="2825" max="2830" width="7.375" style="281" customWidth="1"/>
    <col min="2831" max="2831" width="1.125" style="281" customWidth="1"/>
    <col min="2832" max="2832" width="1.75" style="281" customWidth="1"/>
    <col min="2833" max="2835" width="7.375" style="281" customWidth="1"/>
    <col min="2836" max="2836" width="7.625" style="281" customWidth="1"/>
    <col min="2837" max="2837" width="7.375" style="281" customWidth="1"/>
    <col min="2838" max="2838" width="7.625" style="281" customWidth="1"/>
    <col min="2839" max="2839" width="1.125" style="281" customWidth="1"/>
    <col min="2840" max="2840" width="1.75" style="281" customWidth="1"/>
    <col min="2841" max="2846" width="7.375" style="281" customWidth="1"/>
    <col min="2847" max="2847" width="1.125" style="281" customWidth="1"/>
    <col min="2848" max="3072" width="9" style="281"/>
    <col min="3073" max="3078" width="7.375" style="281" customWidth="1"/>
    <col min="3079" max="3079" width="1.125" style="281" customWidth="1"/>
    <col min="3080" max="3080" width="1.75" style="281" customWidth="1"/>
    <col min="3081" max="3086" width="7.375" style="281" customWidth="1"/>
    <col min="3087" max="3087" width="1.125" style="281" customWidth="1"/>
    <col min="3088" max="3088" width="1.75" style="281" customWidth="1"/>
    <col min="3089" max="3091" width="7.375" style="281" customWidth="1"/>
    <col min="3092" max="3092" width="7.625" style="281" customWidth="1"/>
    <col min="3093" max="3093" width="7.375" style="281" customWidth="1"/>
    <col min="3094" max="3094" width="7.625" style="281" customWidth="1"/>
    <col min="3095" max="3095" width="1.125" style="281" customWidth="1"/>
    <col min="3096" max="3096" width="1.75" style="281" customWidth="1"/>
    <col min="3097" max="3102" width="7.375" style="281" customWidth="1"/>
    <col min="3103" max="3103" width="1.125" style="281" customWidth="1"/>
    <col min="3104" max="3328" width="9" style="281"/>
    <col min="3329" max="3334" width="7.375" style="281" customWidth="1"/>
    <col min="3335" max="3335" width="1.125" style="281" customWidth="1"/>
    <col min="3336" max="3336" width="1.75" style="281" customWidth="1"/>
    <col min="3337" max="3342" width="7.375" style="281" customWidth="1"/>
    <col min="3343" max="3343" width="1.125" style="281" customWidth="1"/>
    <col min="3344" max="3344" width="1.75" style="281" customWidth="1"/>
    <col min="3345" max="3347" width="7.375" style="281" customWidth="1"/>
    <col min="3348" max="3348" width="7.625" style="281" customWidth="1"/>
    <col min="3349" max="3349" width="7.375" style="281" customWidth="1"/>
    <col min="3350" max="3350" width="7.625" style="281" customWidth="1"/>
    <col min="3351" max="3351" width="1.125" style="281" customWidth="1"/>
    <col min="3352" max="3352" width="1.75" style="281" customWidth="1"/>
    <col min="3353" max="3358" width="7.375" style="281" customWidth="1"/>
    <col min="3359" max="3359" width="1.125" style="281" customWidth="1"/>
    <col min="3360" max="3584" width="9" style="281"/>
    <col min="3585" max="3590" width="7.375" style="281" customWidth="1"/>
    <col min="3591" max="3591" width="1.125" style="281" customWidth="1"/>
    <col min="3592" max="3592" width="1.75" style="281" customWidth="1"/>
    <col min="3593" max="3598" width="7.375" style="281" customWidth="1"/>
    <col min="3599" max="3599" width="1.125" style="281" customWidth="1"/>
    <col min="3600" max="3600" width="1.75" style="281" customWidth="1"/>
    <col min="3601" max="3603" width="7.375" style="281" customWidth="1"/>
    <col min="3604" max="3604" width="7.625" style="281" customWidth="1"/>
    <col min="3605" max="3605" width="7.375" style="281" customWidth="1"/>
    <col min="3606" max="3606" width="7.625" style="281" customWidth="1"/>
    <col min="3607" max="3607" width="1.125" style="281" customWidth="1"/>
    <col min="3608" max="3608" width="1.75" style="281" customWidth="1"/>
    <col min="3609" max="3614" width="7.375" style="281" customWidth="1"/>
    <col min="3615" max="3615" width="1.125" style="281" customWidth="1"/>
    <col min="3616" max="3840" width="9" style="281"/>
    <col min="3841" max="3846" width="7.375" style="281" customWidth="1"/>
    <col min="3847" max="3847" width="1.125" style="281" customWidth="1"/>
    <col min="3848" max="3848" width="1.75" style="281" customWidth="1"/>
    <col min="3849" max="3854" width="7.375" style="281" customWidth="1"/>
    <col min="3855" max="3855" width="1.125" style="281" customWidth="1"/>
    <col min="3856" max="3856" width="1.75" style="281" customWidth="1"/>
    <col min="3857" max="3859" width="7.375" style="281" customWidth="1"/>
    <col min="3860" max="3860" width="7.625" style="281" customWidth="1"/>
    <col min="3861" max="3861" width="7.375" style="281" customWidth="1"/>
    <col min="3862" max="3862" width="7.625" style="281" customWidth="1"/>
    <col min="3863" max="3863" width="1.125" style="281" customWidth="1"/>
    <col min="3864" max="3864" width="1.75" style="281" customWidth="1"/>
    <col min="3865" max="3870" width="7.375" style="281" customWidth="1"/>
    <col min="3871" max="3871" width="1.125" style="281" customWidth="1"/>
    <col min="3872" max="4096" width="9" style="281"/>
    <col min="4097" max="4102" width="7.375" style="281" customWidth="1"/>
    <col min="4103" max="4103" width="1.125" style="281" customWidth="1"/>
    <col min="4104" max="4104" width="1.75" style="281" customWidth="1"/>
    <col min="4105" max="4110" width="7.375" style="281" customWidth="1"/>
    <col min="4111" max="4111" width="1.125" style="281" customWidth="1"/>
    <col min="4112" max="4112" width="1.75" style="281" customWidth="1"/>
    <col min="4113" max="4115" width="7.375" style="281" customWidth="1"/>
    <col min="4116" max="4116" width="7.625" style="281" customWidth="1"/>
    <col min="4117" max="4117" width="7.375" style="281" customWidth="1"/>
    <col min="4118" max="4118" width="7.625" style="281" customWidth="1"/>
    <col min="4119" max="4119" width="1.125" style="281" customWidth="1"/>
    <col min="4120" max="4120" width="1.75" style="281" customWidth="1"/>
    <col min="4121" max="4126" width="7.375" style="281" customWidth="1"/>
    <col min="4127" max="4127" width="1.125" style="281" customWidth="1"/>
    <col min="4128" max="4352" width="9" style="281"/>
    <col min="4353" max="4358" width="7.375" style="281" customWidth="1"/>
    <col min="4359" max="4359" width="1.125" style="281" customWidth="1"/>
    <col min="4360" max="4360" width="1.75" style="281" customWidth="1"/>
    <col min="4361" max="4366" width="7.375" style="281" customWidth="1"/>
    <col min="4367" max="4367" width="1.125" style="281" customWidth="1"/>
    <col min="4368" max="4368" width="1.75" style="281" customWidth="1"/>
    <col min="4369" max="4371" width="7.375" style="281" customWidth="1"/>
    <col min="4372" max="4372" width="7.625" style="281" customWidth="1"/>
    <col min="4373" max="4373" width="7.375" style="281" customWidth="1"/>
    <col min="4374" max="4374" width="7.625" style="281" customWidth="1"/>
    <col min="4375" max="4375" width="1.125" style="281" customWidth="1"/>
    <col min="4376" max="4376" width="1.75" style="281" customWidth="1"/>
    <col min="4377" max="4382" width="7.375" style="281" customWidth="1"/>
    <col min="4383" max="4383" width="1.125" style="281" customWidth="1"/>
    <col min="4384" max="4608" width="9" style="281"/>
    <col min="4609" max="4614" width="7.375" style="281" customWidth="1"/>
    <col min="4615" max="4615" width="1.125" style="281" customWidth="1"/>
    <col min="4616" max="4616" width="1.75" style="281" customWidth="1"/>
    <col min="4617" max="4622" width="7.375" style="281" customWidth="1"/>
    <col min="4623" max="4623" width="1.125" style="281" customWidth="1"/>
    <col min="4624" max="4624" width="1.75" style="281" customWidth="1"/>
    <col min="4625" max="4627" width="7.375" style="281" customWidth="1"/>
    <col min="4628" max="4628" width="7.625" style="281" customWidth="1"/>
    <col min="4629" max="4629" width="7.375" style="281" customWidth="1"/>
    <col min="4630" max="4630" width="7.625" style="281" customWidth="1"/>
    <col min="4631" max="4631" width="1.125" style="281" customWidth="1"/>
    <col min="4632" max="4632" width="1.75" style="281" customWidth="1"/>
    <col min="4633" max="4638" width="7.375" style="281" customWidth="1"/>
    <col min="4639" max="4639" width="1.125" style="281" customWidth="1"/>
    <col min="4640" max="4864" width="9" style="281"/>
    <col min="4865" max="4870" width="7.375" style="281" customWidth="1"/>
    <col min="4871" max="4871" width="1.125" style="281" customWidth="1"/>
    <col min="4872" max="4872" width="1.75" style="281" customWidth="1"/>
    <col min="4873" max="4878" width="7.375" style="281" customWidth="1"/>
    <col min="4879" max="4879" width="1.125" style="281" customWidth="1"/>
    <col min="4880" max="4880" width="1.75" style="281" customWidth="1"/>
    <col min="4881" max="4883" width="7.375" style="281" customWidth="1"/>
    <col min="4884" max="4884" width="7.625" style="281" customWidth="1"/>
    <col min="4885" max="4885" width="7.375" style="281" customWidth="1"/>
    <col min="4886" max="4886" width="7.625" style="281" customWidth="1"/>
    <col min="4887" max="4887" width="1.125" style="281" customWidth="1"/>
    <col min="4888" max="4888" width="1.75" style="281" customWidth="1"/>
    <col min="4889" max="4894" width="7.375" style="281" customWidth="1"/>
    <col min="4895" max="4895" width="1.125" style="281" customWidth="1"/>
    <col min="4896" max="5120" width="9" style="281"/>
    <col min="5121" max="5126" width="7.375" style="281" customWidth="1"/>
    <col min="5127" max="5127" width="1.125" style="281" customWidth="1"/>
    <col min="5128" max="5128" width="1.75" style="281" customWidth="1"/>
    <col min="5129" max="5134" width="7.375" style="281" customWidth="1"/>
    <col min="5135" max="5135" width="1.125" style="281" customWidth="1"/>
    <col min="5136" max="5136" width="1.75" style="281" customWidth="1"/>
    <col min="5137" max="5139" width="7.375" style="281" customWidth="1"/>
    <col min="5140" max="5140" width="7.625" style="281" customWidth="1"/>
    <col min="5141" max="5141" width="7.375" style="281" customWidth="1"/>
    <col min="5142" max="5142" width="7.625" style="281" customWidth="1"/>
    <col min="5143" max="5143" width="1.125" style="281" customWidth="1"/>
    <col min="5144" max="5144" width="1.75" style="281" customWidth="1"/>
    <col min="5145" max="5150" width="7.375" style="281" customWidth="1"/>
    <col min="5151" max="5151" width="1.125" style="281" customWidth="1"/>
    <col min="5152" max="5376" width="9" style="281"/>
    <col min="5377" max="5382" width="7.375" style="281" customWidth="1"/>
    <col min="5383" max="5383" width="1.125" style="281" customWidth="1"/>
    <col min="5384" max="5384" width="1.75" style="281" customWidth="1"/>
    <col min="5385" max="5390" width="7.375" style="281" customWidth="1"/>
    <col min="5391" max="5391" width="1.125" style="281" customWidth="1"/>
    <col min="5392" max="5392" width="1.75" style="281" customWidth="1"/>
    <col min="5393" max="5395" width="7.375" style="281" customWidth="1"/>
    <col min="5396" max="5396" width="7.625" style="281" customWidth="1"/>
    <col min="5397" max="5397" width="7.375" style="281" customWidth="1"/>
    <col min="5398" max="5398" width="7.625" style="281" customWidth="1"/>
    <col min="5399" max="5399" width="1.125" style="281" customWidth="1"/>
    <col min="5400" max="5400" width="1.75" style="281" customWidth="1"/>
    <col min="5401" max="5406" width="7.375" style="281" customWidth="1"/>
    <col min="5407" max="5407" width="1.125" style="281" customWidth="1"/>
    <col min="5408" max="5632" width="9" style="281"/>
    <col min="5633" max="5638" width="7.375" style="281" customWidth="1"/>
    <col min="5639" max="5639" width="1.125" style="281" customWidth="1"/>
    <col min="5640" max="5640" width="1.75" style="281" customWidth="1"/>
    <col min="5641" max="5646" width="7.375" style="281" customWidth="1"/>
    <col min="5647" max="5647" width="1.125" style="281" customWidth="1"/>
    <col min="5648" max="5648" width="1.75" style="281" customWidth="1"/>
    <col min="5649" max="5651" width="7.375" style="281" customWidth="1"/>
    <col min="5652" max="5652" width="7.625" style="281" customWidth="1"/>
    <col min="5653" max="5653" width="7.375" style="281" customWidth="1"/>
    <col min="5654" max="5654" width="7.625" style="281" customWidth="1"/>
    <col min="5655" max="5655" width="1.125" style="281" customWidth="1"/>
    <col min="5656" max="5656" width="1.75" style="281" customWidth="1"/>
    <col min="5657" max="5662" width="7.375" style="281" customWidth="1"/>
    <col min="5663" max="5663" width="1.125" style="281" customWidth="1"/>
    <col min="5664" max="5888" width="9" style="281"/>
    <col min="5889" max="5894" width="7.375" style="281" customWidth="1"/>
    <col min="5895" max="5895" width="1.125" style="281" customWidth="1"/>
    <col min="5896" max="5896" width="1.75" style="281" customWidth="1"/>
    <col min="5897" max="5902" width="7.375" style="281" customWidth="1"/>
    <col min="5903" max="5903" width="1.125" style="281" customWidth="1"/>
    <col min="5904" max="5904" width="1.75" style="281" customWidth="1"/>
    <col min="5905" max="5907" width="7.375" style="281" customWidth="1"/>
    <col min="5908" max="5908" width="7.625" style="281" customWidth="1"/>
    <col min="5909" max="5909" width="7.375" style="281" customWidth="1"/>
    <col min="5910" max="5910" width="7.625" style="281" customWidth="1"/>
    <col min="5911" max="5911" width="1.125" style="281" customWidth="1"/>
    <col min="5912" max="5912" width="1.75" style="281" customWidth="1"/>
    <col min="5913" max="5918" width="7.375" style="281" customWidth="1"/>
    <col min="5919" max="5919" width="1.125" style="281" customWidth="1"/>
    <col min="5920" max="6144" width="9" style="281"/>
    <col min="6145" max="6150" width="7.375" style="281" customWidth="1"/>
    <col min="6151" max="6151" width="1.125" style="281" customWidth="1"/>
    <col min="6152" max="6152" width="1.75" style="281" customWidth="1"/>
    <col min="6153" max="6158" width="7.375" style="281" customWidth="1"/>
    <col min="6159" max="6159" width="1.125" style="281" customWidth="1"/>
    <col min="6160" max="6160" width="1.75" style="281" customWidth="1"/>
    <col min="6161" max="6163" width="7.375" style="281" customWidth="1"/>
    <col min="6164" max="6164" width="7.625" style="281" customWidth="1"/>
    <col min="6165" max="6165" width="7.375" style="281" customWidth="1"/>
    <col min="6166" max="6166" width="7.625" style="281" customWidth="1"/>
    <col min="6167" max="6167" width="1.125" style="281" customWidth="1"/>
    <col min="6168" max="6168" width="1.75" style="281" customWidth="1"/>
    <col min="6169" max="6174" width="7.375" style="281" customWidth="1"/>
    <col min="6175" max="6175" width="1.125" style="281" customWidth="1"/>
    <col min="6176" max="6400" width="9" style="281"/>
    <col min="6401" max="6406" width="7.375" style="281" customWidth="1"/>
    <col min="6407" max="6407" width="1.125" style="281" customWidth="1"/>
    <col min="6408" max="6408" width="1.75" style="281" customWidth="1"/>
    <col min="6409" max="6414" width="7.375" style="281" customWidth="1"/>
    <col min="6415" max="6415" width="1.125" style="281" customWidth="1"/>
    <col min="6416" max="6416" width="1.75" style="281" customWidth="1"/>
    <col min="6417" max="6419" width="7.375" style="281" customWidth="1"/>
    <col min="6420" max="6420" width="7.625" style="281" customWidth="1"/>
    <col min="6421" max="6421" width="7.375" style="281" customWidth="1"/>
    <col min="6422" max="6422" width="7.625" style="281" customWidth="1"/>
    <col min="6423" max="6423" width="1.125" style="281" customWidth="1"/>
    <col min="6424" max="6424" width="1.75" style="281" customWidth="1"/>
    <col min="6425" max="6430" width="7.375" style="281" customWidth="1"/>
    <col min="6431" max="6431" width="1.125" style="281" customWidth="1"/>
    <col min="6432" max="6656" width="9" style="281"/>
    <col min="6657" max="6662" width="7.375" style="281" customWidth="1"/>
    <col min="6663" max="6663" width="1.125" style="281" customWidth="1"/>
    <col min="6664" max="6664" width="1.75" style="281" customWidth="1"/>
    <col min="6665" max="6670" width="7.375" style="281" customWidth="1"/>
    <col min="6671" max="6671" width="1.125" style="281" customWidth="1"/>
    <col min="6672" max="6672" width="1.75" style="281" customWidth="1"/>
    <col min="6673" max="6675" width="7.375" style="281" customWidth="1"/>
    <col min="6676" max="6676" width="7.625" style="281" customWidth="1"/>
    <col min="6677" max="6677" width="7.375" style="281" customWidth="1"/>
    <col min="6678" max="6678" width="7.625" style="281" customWidth="1"/>
    <col min="6679" max="6679" width="1.125" style="281" customWidth="1"/>
    <col min="6680" max="6680" width="1.75" style="281" customWidth="1"/>
    <col min="6681" max="6686" width="7.375" style="281" customWidth="1"/>
    <col min="6687" max="6687" width="1.125" style="281" customWidth="1"/>
    <col min="6688" max="6912" width="9" style="281"/>
    <col min="6913" max="6918" width="7.375" style="281" customWidth="1"/>
    <col min="6919" max="6919" width="1.125" style="281" customWidth="1"/>
    <col min="6920" max="6920" width="1.75" style="281" customWidth="1"/>
    <col min="6921" max="6926" width="7.375" style="281" customWidth="1"/>
    <col min="6927" max="6927" width="1.125" style="281" customWidth="1"/>
    <col min="6928" max="6928" width="1.75" style="281" customWidth="1"/>
    <col min="6929" max="6931" width="7.375" style="281" customWidth="1"/>
    <col min="6932" max="6932" width="7.625" style="281" customWidth="1"/>
    <col min="6933" max="6933" width="7.375" style="281" customWidth="1"/>
    <col min="6934" max="6934" width="7.625" style="281" customWidth="1"/>
    <col min="6935" max="6935" width="1.125" style="281" customWidth="1"/>
    <col min="6936" max="6936" width="1.75" style="281" customWidth="1"/>
    <col min="6937" max="6942" width="7.375" style="281" customWidth="1"/>
    <col min="6943" max="6943" width="1.125" style="281" customWidth="1"/>
    <col min="6944" max="7168" width="9" style="281"/>
    <col min="7169" max="7174" width="7.375" style="281" customWidth="1"/>
    <col min="7175" max="7175" width="1.125" style="281" customWidth="1"/>
    <col min="7176" max="7176" width="1.75" style="281" customWidth="1"/>
    <col min="7177" max="7182" width="7.375" style="281" customWidth="1"/>
    <col min="7183" max="7183" width="1.125" style="281" customWidth="1"/>
    <col min="7184" max="7184" width="1.75" style="281" customWidth="1"/>
    <col min="7185" max="7187" width="7.375" style="281" customWidth="1"/>
    <col min="7188" max="7188" width="7.625" style="281" customWidth="1"/>
    <col min="7189" max="7189" width="7.375" style="281" customWidth="1"/>
    <col min="7190" max="7190" width="7.625" style="281" customWidth="1"/>
    <col min="7191" max="7191" width="1.125" style="281" customWidth="1"/>
    <col min="7192" max="7192" width="1.75" style="281" customWidth="1"/>
    <col min="7193" max="7198" width="7.375" style="281" customWidth="1"/>
    <col min="7199" max="7199" width="1.125" style="281" customWidth="1"/>
    <col min="7200" max="7424" width="9" style="281"/>
    <col min="7425" max="7430" width="7.375" style="281" customWidth="1"/>
    <col min="7431" max="7431" width="1.125" style="281" customWidth="1"/>
    <col min="7432" max="7432" width="1.75" style="281" customWidth="1"/>
    <col min="7433" max="7438" width="7.375" style="281" customWidth="1"/>
    <col min="7439" max="7439" width="1.125" style="281" customWidth="1"/>
    <col min="7440" max="7440" width="1.75" style="281" customWidth="1"/>
    <col min="7441" max="7443" width="7.375" style="281" customWidth="1"/>
    <col min="7444" max="7444" width="7.625" style="281" customWidth="1"/>
    <col min="7445" max="7445" width="7.375" style="281" customWidth="1"/>
    <col min="7446" max="7446" width="7.625" style="281" customWidth="1"/>
    <col min="7447" max="7447" width="1.125" style="281" customWidth="1"/>
    <col min="7448" max="7448" width="1.75" style="281" customWidth="1"/>
    <col min="7449" max="7454" width="7.375" style="281" customWidth="1"/>
    <col min="7455" max="7455" width="1.125" style="281" customWidth="1"/>
    <col min="7456" max="7680" width="9" style="281"/>
    <col min="7681" max="7686" width="7.375" style="281" customWidth="1"/>
    <col min="7687" max="7687" width="1.125" style="281" customWidth="1"/>
    <col min="7688" max="7688" width="1.75" style="281" customWidth="1"/>
    <col min="7689" max="7694" width="7.375" style="281" customWidth="1"/>
    <col min="7695" max="7695" width="1.125" style="281" customWidth="1"/>
    <col min="7696" max="7696" width="1.75" style="281" customWidth="1"/>
    <col min="7697" max="7699" width="7.375" style="281" customWidth="1"/>
    <col min="7700" max="7700" width="7.625" style="281" customWidth="1"/>
    <col min="7701" max="7701" width="7.375" style="281" customWidth="1"/>
    <col min="7702" max="7702" width="7.625" style="281" customWidth="1"/>
    <col min="7703" max="7703" width="1.125" style="281" customWidth="1"/>
    <col min="7704" max="7704" width="1.75" style="281" customWidth="1"/>
    <col min="7705" max="7710" width="7.375" style="281" customWidth="1"/>
    <col min="7711" max="7711" width="1.125" style="281" customWidth="1"/>
    <col min="7712" max="7936" width="9" style="281"/>
    <col min="7937" max="7942" width="7.375" style="281" customWidth="1"/>
    <col min="7943" max="7943" width="1.125" style="281" customWidth="1"/>
    <col min="7944" max="7944" width="1.75" style="281" customWidth="1"/>
    <col min="7945" max="7950" width="7.375" style="281" customWidth="1"/>
    <col min="7951" max="7951" width="1.125" style="281" customWidth="1"/>
    <col min="7952" max="7952" width="1.75" style="281" customWidth="1"/>
    <col min="7953" max="7955" width="7.375" style="281" customWidth="1"/>
    <col min="7956" max="7956" width="7.625" style="281" customWidth="1"/>
    <col min="7957" max="7957" width="7.375" style="281" customWidth="1"/>
    <col min="7958" max="7958" width="7.625" style="281" customWidth="1"/>
    <col min="7959" max="7959" width="1.125" style="281" customWidth="1"/>
    <col min="7960" max="7960" width="1.75" style="281" customWidth="1"/>
    <col min="7961" max="7966" width="7.375" style="281" customWidth="1"/>
    <col min="7967" max="7967" width="1.125" style="281" customWidth="1"/>
    <col min="7968" max="8192" width="9" style="281"/>
    <col min="8193" max="8198" width="7.375" style="281" customWidth="1"/>
    <col min="8199" max="8199" width="1.125" style="281" customWidth="1"/>
    <col min="8200" max="8200" width="1.75" style="281" customWidth="1"/>
    <col min="8201" max="8206" width="7.375" style="281" customWidth="1"/>
    <col min="8207" max="8207" width="1.125" style="281" customWidth="1"/>
    <col min="8208" max="8208" width="1.75" style="281" customWidth="1"/>
    <col min="8209" max="8211" width="7.375" style="281" customWidth="1"/>
    <col min="8212" max="8212" width="7.625" style="281" customWidth="1"/>
    <col min="8213" max="8213" width="7.375" style="281" customWidth="1"/>
    <col min="8214" max="8214" width="7.625" style="281" customWidth="1"/>
    <col min="8215" max="8215" width="1.125" style="281" customWidth="1"/>
    <col min="8216" max="8216" width="1.75" style="281" customWidth="1"/>
    <col min="8217" max="8222" width="7.375" style="281" customWidth="1"/>
    <col min="8223" max="8223" width="1.125" style="281" customWidth="1"/>
    <col min="8224" max="8448" width="9" style="281"/>
    <col min="8449" max="8454" width="7.375" style="281" customWidth="1"/>
    <col min="8455" max="8455" width="1.125" style="281" customWidth="1"/>
    <col min="8456" max="8456" width="1.75" style="281" customWidth="1"/>
    <col min="8457" max="8462" width="7.375" style="281" customWidth="1"/>
    <col min="8463" max="8463" width="1.125" style="281" customWidth="1"/>
    <col min="8464" max="8464" width="1.75" style="281" customWidth="1"/>
    <col min="8465" max="8467" width="7.375" style="281" customWidth="1"/>
    <col min="8468" max="8468" width="7.625" style="281" customWidth="1"/>
    <col min="8469" max="8469" width="7.375" style="281" customWidth="1"/>
    <col min="8470" max="8470" width="7.625" style="281" customWidth="1"/>
    <col min="8471" max="8471" width="1.125" style="281" customWidth="1"/>
    <col min="8472" max="8472" width="1.75" style="281" customWidth="1"/>
    <col min="8473" max="8478" width="7.375" style="281" customWidth="1"/>
    <col min="8479" max="8479" width="1.125" style="281" customWidth="1"/>
    <col min="8480" max="8704" width="9" style="281"/>
    <col min="8705" max="8710" width="7.375" style="281" customWidth="1"/>
    <col min="8711" max="8711" width="1.125" style="281" customWidth="1"/>
    <col min="8712" max="8712" width="1.75" style="281" customWidth="1"/>
    <col min="8713" max="8718" width="7.375" style="281" customWidth="1"/>
    <col min="8719" max="8719" width="1.125" style="281" customWidth="1"/>
    <col min="8720" max="8720" width="1.75" style="281" customWidth="1"/>
    <col min="8721" max="8723" width="7.375" style="281" customWidth="1"/>
    <col min="8724" max="8724" width="7.625" style="281" customWidth="1"/>
    <col min="8725" max="8725" width="7.375" style="281" customWidth="1"/>
    <col min="8726" max="8726" width="7.625" style="281" customWidth="1"/>
    <col min="8727" max="8727" width="1.125" style="281" customWidth="1"/>
    <col min="8728" max="8728" width="1.75" style="281" customWidth="1"/>
    <col min="8729" max="8734" width="7.375" style="281" customWidth="1"/>
    <col min="8735" max="8735" width="1.125" style="281" customWidth="1"/>
    <col min="8736" max="8960" width="9" style="281"/>
    <col min="8961" max="8966" width="7.375" style="281" customWidth="1"/>
    <col min="8967" max="8967" width="1.125" style="281" customWidth="1"/>
    <col min="8968" max="8968" width="1.75" style="281" customWidth="1"/>
    <col min="8969" max="8974" width="7.375" style="281" customWidth="1"/>
    <col min="8975" max="8975" width="1.125" style="281" customWidth="1"/>
    <col min="8976" max="8976" width="1.75" style="281" customWidth="1"/>
    <col min="8977" max="8979" width="7.375" style="281" customWidth="1"/>
    <col min="8980" max="8980" width="7.625" style="281" customWidth="1"/>
    <col min="8981" max="8981" width="7.375" style="281" customWidth="1"/>
    <col min="8982" max="8982" width="7.625" style="281" customWidth="1"/>
    <col min="8983" max="8983" width="1.125" style="281" customWidth="1"/>
    <col min="8984" max="8984" width="1.75" style="281" customWidth="1"/>
    <col min="8985" max="8990" width="7.375" style="281" customWidth="1"/>
    <col min="8991" max="8991" width="1.125" style="281" customWidth="1"/>
    <col min="8992" max="9216" width="9" style="281"/>
    <col min="9217" max="9222" width="7.375" style="281" customWidth="1"/>
    <col min="9223" max="9223" width="1.125" style="281" customWidth="1"/>
    <col min="9224" max="9224" width="1.75" style="281" customWidth="1"/>
    <col min="9225" max="9230" width="7.375" style="281" customWidth="1"/>
    <col min="9231" max="9231" width="1.125" style="281" customWidth="1"/>
    <col min="9232" max="9232" width="1.75" style="281" customWidth="1"/>
    <col min="9233" max="9235" width="7.375" style="281" customWidth="1"/>
    <col min="9236" max="9236" width="7.625" style="281" customWidth="1"/>
    <col min="9237" max="9237" width="7.375" style="281" customWidth="1"/>
    <col min="9238" max="9238" width="7.625" style="281" customWidth="1"/>
    <col min="9239" max="9239" width="1.125" style="281" customWidth="1"/>
    <col min="9240" max="9240" width="1.75" style="281" customWidth="1"/>
    <col min="9241" max="9246" width="7.375" style="281" customWidth="1"/>
    <col min="9247" max="9247" width="1.125" style="281" customWidth="1"/>
    <col min="9248" max="9472" width="9" style="281"/>
    <col min="9473" max="9478" width="7.375" style="281" customWidth="1"/>
    <col min="9479" max="9479" width="1.125" style="281" customWidth="1"/>
    <col min="9480" max="9480" width="1.75" style="281" customWidth="1"/>
    <col min="9481" max="9486" width="7.375" style="281" customWidth="1"/>
    <col min="9487" max="9487" width="1.125" style="281" customWidth="1"/>
    <col min="9488" max="9488" width="1.75" style="281" customWidth="1"/>
    <col min="9489" max="9491" width="7.375" style="281" customWidth="1"/>
    <col min="9492" max="9492" width="7.625" style="281" customWidth="1"/>
    <col min="9493" max="9493" width="7.375" style="281" customWidth="1"/>
    <col min="9494" max="9494" width="7.625" style="281" customWidth="1"/>
    <col min="9495" max="9495" width="1.125" style="281" customWidth="1"/>
    <col min="9496" max="9496" width="1.75" style="281" customWidth="1"/>
    <col min="9497" max="9502" width="7.375" style="281" customWidth="1"/>
    <col min="9503" max="9503" width="1.125" style="281" customWidth="1"/>
    <col min="9504" max="9728" width="9" style="281"/>
    <col min="9729" max="9734" width="7.375" style="281" customWidth="1"/>
    <col min="9735" max="9735" width="1.125" style="281" customWidth="1"/>
    <col min="9736" max="9736" width="1.75" style="281" customWidth="1"/>
    <col min="9737" max="9742" width="7.375" style="281" customWidth="1"/>
    <col min="9743" max="9743" width="1.125" style="281" customWidth="1"/>
    <col min="9744" max="9744" width="1.75" style="281" customWidth="1"/>
    <col min="9745" max="9747" width="7.375" style="281" customWidth="1"/>
    <col min="9748" max="9748" width="7.625" style="281" customWidth="1"/>
    <col min="9749" max="9749" width="7.375" style="281" customWidth="1"/>
    <col min="9750" max="9750" width="7.625" style="281" customWidth="1"/>
    <col min="9751" max="9751" width="1.125" style="281" customWidth="1"/>
    <col min="9752" max="9752" width="1.75" style="281" customWidth="1"/>
    <col min="9753" max="9758" width="7.375" style="281" customWidth="1"/>
    <col min="9759" max="9759" width="1.125" style="281" customWidth="1"/>
    <col min="9760" max="9984" width="9" style="281"/>
    <col min="9985" max="9990" width="7.375" style="281" customWidth="1"/>
    <col min="9991" max="9991" width="1.125" style="281" customWidth="1"/>
    <col min="9992" max="9992" width="1.75" style="281" customWidth="1"/>
    <col min="9993" max="9998" width="7.375" style="281" customWidth="1"/>
    <col min="9999" max="9999" width="1.125" style="281" customWidth="1"/>
    <col min="10000" max="10000" width="1.75" style="281" customWidth="1"/>
    <col min="10001" max="10003" width="7.375" style="281" customWidth="1"/>
    <col min="10004" max="10004" width="7.625" style="281" customWidth="1"/>
    <col min="10005" max="10005" width="7.375" style="281" customWidth="1"/>
    <col min="10006" max="10006" width="7.625" style="281" customWidth="1"/>
    <col min="10007" max="10007" width="1.125" style="281" customWidth="1"/>
    <col min="10008" max="10008" width="1.75" style="281" customWidth="1"/>
    <col min="10009" max="10014" width="7.375" style="281" customWidth="1"/>
    <col min="10015" max="10015" width="1.125" style="281" customWidth="1"/>
    <col min="10016" max="10240" width="9" style="281"/>
    <col min="10241" max="10246" width="7.375" style="281" customWidth="1"/>
    <col min="10247" max="10247" width="1.125" style="281" customWidth="1"/>
    <col min="10248" max="10248" width="1.75" style="281" customWidth="1"/>
    <col min="10249" max="10254" width="7.375" style="281" customWidth="1"/>
    <col min="10255" max="10255" width="1.125" style="281" customWidth="1"/>
    <col min="10256" max="10256" width="1.75" style="281" customWidth="1"/>
    <col min="10257" max="10259" width="7.375" style="281" customWidth="1"/>
    <col min="10260" max="10260" width="7.625" style="281" customWidth="1"/>
    <col min="10261" max="10261" width="7.375" style="281" customWidth="1"/>
    <col min="10262" max="10262" width="7.625" style="281" customWidth="1"/>
    <col min="10263" max="10263" width="1.125" style="281" customWidth="1"/>
    <col min="10264" max="10264" width="1.75" style="281" customWidth="1"/>
    <col min="10265" max="10270" width="7.375" style="281" customWidth="1"/>
    <col min="10271" max="10271" width="1.125" style="281" customWidth="1"/>
    <col min="10272" max="10496" width="9" style="281"/>
    <col min="10497" max="10502" width="7.375" style="281" customWidth="1"/>
    <col min="10503" max="10503" width="1.125" style="281" customWidth="1"/>
    <col min="10504" max="10504" width="1.75" style="281" customWidth="1"/>
    <col min="10505" max="10510" width="7.375" style="281" customWidth="1"/>
    <col min="10511" max="10511" width="1.125" style="281" customWidth="1"/>
    <col min="10512" max="10512" width="1.75" style="281" customWidth="1"/>
    <col min="10513" max="10515" width="7.375" style="281" customWidth="1"/>
    <col min="10516" max="10516" width="7.625" style="281" customWidth="1"/>
    <col min="10517" max="10517" width="7.375" style="281" customWidth="1"/>
    <col min="10518" max="10518" width="7.625" style="281" customWidth="1"/>
    <col min="10519" max="10519" width="1.125" style="281" customWidth="1"/>
    <col min="10520" max="10520" width="1.75" style="281" customWidth="1"/>
    <col min="10521" max="10526" width="7.375" style="281" customWidth="1"/>
    <col min="10527" max="10527" width="1.125" style="281" customWidth="1"/>
    <col min="10528" max="10752" width="9" style="281"/>
    <col min="10753" max="10758" width="7.375" style="281" customWidth="1"/>
    <col min="10759" max="10759" width="1.125" style="281" customWidth="1"/>
    <col min="10760" max="10760" width="1.75" style="281" customWidth="1"/>
    <col min="10761" max="10766" width="7.375" style="281" customWidth="1"/>
    <col min="10767" max="10767" width="1.125" style="281" customWidth="1"/>
    <col min="10768" max="10768" width="1.75" style="281" customWidth="1"/>
    <col min="10769" max="10771" width="7.375" style="281" customWidth="1"/>
    <col min="10772" max="10772" width="7.625" style="281" customWidth="1"/>
    <col min="10773" max="10773" width="7.375" style="281" customWidth="1"/>
    <col min="10774" max="10774" width="7.625" style="281" customWidth="1"/>
    <col min="10775" max="10775" width="1.125" style="281" customWidth="1"/>
    <col min="10776" max="10776" width="1.75" style="281" customWidth="1"/>
    <col min="10777" max="10782" width="7.375" style="281" customWidth="1"/>
    <col min="10783" max="10783" width="1.125" style="281" customWidth="1"/>
    <col min="10784" max="11008" width="9" style="281"/>
    <col min="11009" max="11014" width="7.375" style="281" customWidth="1"/>
    <col min="11015" max="11015" width="1.125" style="281" customWidth="1"/>
    <col min="11016" max="11016" width="1.75" style="281" customWidth="1"/>
    <col min="11017" max="11022" width="7.375" style="281" customWidth="1"/>
    <col min="11023" max="11023" width="1.125" style="281" customWidth="1"/>
    <col min="11024" max="11024" width="1.75" style="281" customWidth="1"/>
    <col min="11025" max="11027" width="7.375" style="281" customWidth="1"/>
    <col min="11028" max="11028" width="7.625" style="281" customWidth="1"/>
    <col min="11029" max="11029" width="7.375" style="281" customWidth="1"/>
    <col min="11030" max="11030" width="7.625" style="281" customWidth="1"/>
    <col min="11031" max="11031" width="1.125" style="281" customWidth="1"/>
    <col min="11032" max="11032" width="1.75" style="281" customWidth="1"/>
    <col min="11033" max="11038" width="7.375" style="281" customWidth="1"/>
    <col min="11039" max="11039" width="1.125" style="281" customWidth="1"/>
    <col min="11040" max="11264" width="9" style="281"/>
    <col min="11265" max="11270" width="7.375" style="281" customWidth="1"/>
    <col min="11271" max="11271" width="1.125" style="281" customWidth="1"/>
    <col min="11272" max="11272" width="1.75" style="281" customWidth="1"/>
    <col min="11273" max="11278" width="7.375" style="281" customWidth="1"/>
    <col min="11279" max="11279" width="1.125" style="281" customWidth="1"/>
    <col min="11280" max="11280" width="1.75" style="281" customWidth="1"/>
    <col min="11281" max="11283" width="7.375" style="281" customWidth="1"/>
    <col min="11284" max="11284" width="7.625" style="281" customWidth="1"/>
    <col min="11285" max="11285" width="7.375" style="281" customWidth="1"/>
    <col min="11286" max="11286" width="7.625" style="281" customWidth="1"/>
    <col min="11287" max="11287" width="1.125" style="281" customWidth="1"/>
    <col min="11288" max="11288" width="1.75" style="281" customWidth="1"/>
    <col min="11289" max="11294" width="7.375" style="281" customWidth="1"/>
    <col min="11295" max="11295" width="1.125" style="281" customWidth="1"/>
    <col min="11296" max="11520" width="9" style="281"/>
    <col min="11521" max="11526" width="7.375" style="281" customWidth="1"/>
    <col min="11527" max="11527" width="1.125" style="281" customWidth="1"/>
    <col min="11528" max="11528" width="1.75" style="281" customWidth="1"/>
    <col min="11529" max="11534" width="7.375" style="281" customWidth="1"/>
    <col min="11535" max="11535" width="1.125" style="281" customWidth="1"/>
    <col min="11536" max="11536" width="1.75" style="281" customWidth="1"/>
    <col min="11537" max="11539" width="7.375" style="281" customWidth="1"/>
    <col min="11540" max="11540" width="7.625" style="281" customWidth="1"/>
    <col min="11541" max="11541" width="7.375" style="281" customWidth="1"/>
    <col min="11542" max="11542" width="7.625" style="281" customWidth="1"/>
    <col min="11543" max="11543" width="1.125" style="281" customWidth="1"/>
    <col min="11544" max="11544" width="1.75" style="281" customWidth="1"/>
    <col min="11545" max="11550" width="7.375" style="281" customWidth="1"/>
    <col min="11551" max="11551" width="1.125" style="281" customWidth="1"/>
    <col min="11552" max="11776" width="9" style="281"/>
    <col min="11777" max="11782" width="7.375" style="281" customWidth="1"/>
    <col min="11783" max="11783" width="1.125" style="281" customWidth="1"/>
    <col min="11784" max="11784" width="1.75" style="281" customWidth="1"/>
    <col min="11785" max="11790" width="7.375" style="281" customWidth="1"/>
    <col min="11791" max="11791" width="1.125" style="281" customWidth="1"/>
    <col min="11792" max="11792" width="1.75" style="281" customWidth="1"/>
    <col min="11793" max="11795" width="7.375" style="281" customWidth="1"/>
    <col min="11796" max="11796" width="7.625" style="281" customWidth="1"/>
    <col min="11797" max="11797" width="7.375" style="281" customWidth="1"/>
    <col min="11798" max="11798" width="7.625" style="281" customWidth="1"/>
    <col min="11799" max="11799" width="1.125" style="281" customWidth="1"/>
    <col min="11800" max="11800" width="1.75" style="281" customWidth="1"/>
    <col min="11801" max="11806" width="7.375" style="281" customWidth="1"/>
    <col min="11807" max="11807" width="1.125" style="281" customWidth="1"/>
    <col min="11808" max="12032" width="9" style="281"/>
    <col min="12033" max="12038" width="7.375" style="281" customWidth="1"/>
    <col min="12039" max="12039" width="1.125" style="281" customWidth="1"/>
    <col min="12040" max="12040" width="1.75" style="281" customWidth="1"/>
    <col min="12041" max="12046" width="7.375" style="281" customWidth="1"/>
    <col min="12047" max="12047" width="1.125" style="281" customWidth="1"/>
    <col min="12048" max="12048" width="1.75" style="281" customWidth="1"/>
    <col min="12049" max="12051" width="7.375" style="281" customWidth="1"/>
    <col min="12052" max="12052" width="7.625" style="281" customWidth="1"/>
    <col min="12053" max="12053" width="7.375" style="281" customWidth="1"/>
    <col min="12054" max="12054" width="7.625" style="281" customWidth="1"/>
    <col min="12055" max="12055" width="1.125" style="281" customWidth="1"/>
    <col min="12056" max="12056" width="1.75" style="281" customWidth="1"/>
    <col min="12057" max="12062" width="7.375" style="281" customWidth="1"/>
    <col min="12063" max="12063" width="1.125" style="281" customWidth="1"/>
    <col min="12064" max="12288" width="9" style="281"/>
    <col min="12289" max="12294" width="7.375" style="281" customWidth="1"/>
    <col min="12295" max="12295" width="1.125" style="281" customWidth="1"/>
    <col min="12296" max="12296" width="1.75" style="281" customWidth="1"/>
    <col min="12297" max="12302" width="7.375" style="281" customWidth="1"/>
    <col min="12303" max="12303" width="1.125" style="281" customWidth="1"/>
    <col min="12304" max="12304" width="1.75" style="281" customWidth="1"/>
    <col min="12305" max="12307" width="7.375" style="281" customWidth="1"/>
    <col min="12308" max="12308" width="7.625" style="281" customWidth="1"/>
    <col min="12309" max="12309" width="7.375" style="281" customWidth="1"/>
    <col min="12310" max="12310" width="7.625" style="281" customWidth="1"/>
    <col min="12311" max="12311" width="1.125" style="281" customWidth="1"/>
    <col min="12312" max="12312" width="1.75" style="281" customWidth="1"/>
    <col min="12313" max="12318" width="7.375" style="281" customWidth="1"/>
    <col min="12319" max="12319" width="1.125" style="281" customWidth="1"/>
    <col min="12320" max="12544" width="9" style="281"/>
    <col min="12545" max="12550" width="7.375" style="281" customWidth="1"/>
    <col min="12551" max="12551" width="1.125" style="281" customWidth="1"/>
    <col min="12552" max="12552" width="1.75" style="281" customWidth="1"/>
    <col min="12553" max="12558" width="7.375" style="281" customWidth="1"/>
    <col min="12559" max="12559" width="1.125" style="281" customWidth="1"/>
    <col min="12560" max="12560" width="1.75" style="281" customWidth="1"/>
    <col min="12561" max="12563" width="7.375" style="281" customWidth="1"/>
    <col min="12564" max="12564" width="7.625" style="281" customWidth="1"/>
    <col min="12565" max="12565" width="7.375" style="281" customWidth="1"/>
    <col min="12566" max="12566" width="7.625" style="281" customWidth="1"/>
    <col min="12567" max="12567" width="1.125" style="281" customWidth="1"/>
    <col min="12568" max="12568" width="1.75" style="281" customWidth="1"/>
    <col min="12569" max="12574" width="7.375" style="281" customWidth="1"/>
    <col min="12575" max="12575" width="1.125" style="281" customWidth="1"/>
    <col min="12576" max="12800" width="9" style="281"/>
    <col min="12801" max="12806" width="7.375" style="281" customWidth="1"/>
    <col min="12807" max="12807" width="1.125" style="281" customWidth="1"/>
    <col min="12808" max="12808" width="1.75" style="281" customWidth="1"/>
    <col min="12809" max="12814" width="7.375" style="281" customWidth="1"/>
    <col min="12815" max="12815" width="1.125" style="281" customWidth="1"/>
    <col min="12816" max="12816" width="1.75" style="281" customWidth="1"/>
    <col min="12817" max="12819" width="7.375" style="281" customWidth="1"/>
    <col min="12820" max="12820" width="7.625" style="281" customWidth="1"/>
    <col min="12821" max="12821" width="7.375" style="281" customWidth="1"/>
    <col min="12822" max="12822" width="7.625" style="281" customWidth="1"/>
    <col min="12823" max="12823" width="1.125" style="281" customWidth="1"/>
    <col min="12824" max="12824" width="1.75" style="281" customWidth="1"/>
    <col min="12825" max="12830" width="7.375" style="281" customWidth="1"/>
    <col min="12831" max="12831" width="1.125" style="281" customWidth="1"/>
    <col min="12832" max="13056" width="9" style="281"/>
    <col min="13057" max="13062" width="7.375" style="281" customWidth="1"/>
    <col min="13063" max="13063" width="1.125" style="281" customWidth="1"/>
    <col min="13064" max="13064" width="1.75" style="281" customWidth="1"/>
    <col min="13065" max="13070" width="7.375" style="281" customWidth="1"/>
    <col min="13071" max="13071" width="1.125" style="281" customWidth="1"/>
    <col min="13072" max="13072" width="1.75" style="281" customWidth="1"/>
    <col min="13073" max="13075" width="7.375" style="281" customWidth="1"/>
    <col min="13076" max="13076" width="7.625" style="281" customWidth="1"/>
    <col min="13077" max="13077" width="7.375" style="281" customWidth="1"/>
    <col min="13078" max="13078" width="7.625" style="281" customWidth="1"/>
    <col min="13079" max="13079" width="1.125" style="281" customWidth="1"/>
    <col min="13080" max="13080" width="1.75" style="281" customWidth="1"/>
    <col min="13081" max="13086" width="7.375" style="281" customWidth="1"/>
    <col min="13087" max="13087" width="1.125" style="281" customWidth="1"/>
    <col min="13088" max="13312" width="9" style="281"/>
    <col min="13313" max="13318" width="7.375" style="281" customWidth="1"/>
    <col min="13319" max="13319" width="1.125" style="281" customWidth="1"/>
    <col min="13320" max="13320" width="1.75" style="281" customWidth="1"/>
    <col min="13321" max="13326" width="7.375" style="281" customWidth="1"/>
    <col min="13327" max="13327" width="1.125" style="281" customWidth="1"/>
    <col min="13328" max="13328" width="1.75" style="281" customWidth="1"/>
    <col min="13329" max="13331" width="7.375" style="281" customWidth="1"/>
    <col min="13332" max="13332" width="7.625" style="281" customWidth="1"/>
    <col min="13333" max="13333" width="7.375" style="281" customWidth="1"/>
    <col min="13334" max="13334" width="7.625" style="281" customWidth="1"/>
    <col min="13335" max="13335" width="1.125" style="281" customWidth="1"/>
    <col min="13336" max="13336" width="1.75" style="281" customWidth="1"/>
    <col min="13337" max="13342" width="7.375" style="281" customWidth="1"/>
    <col min="13343" max="13343" width="1.125" style="281" customWidth="1"/>
    <col min="13344" max="13568" width="9" style="281"/>
    <col min="13569" max="13574" width="7.375" style="281" customWidth="1"/>
    <col min="13575" max="13575" width="1.125" style="281" customWidth="1"/>
    <col min="13576" max="13576" width="1.75" style="281" customWidth="1"/>
    <col min="13577" max="13582" width="7.375" style="281" customWidth="1"/>
    <col min="13583" max="13583" width="1.125" style="281" customWidth="1"/>
    <col min="13584" max="13584" width="1.75" style="281" customWidth="1"/>
    <col min="13585" max="13587" width="7.375" style="281" customWidth="1"/>
    <col min="13588" max="13588" width="7.625" style="281" customWidth="1"/>
    <col min="13589" max="13589" width="7.375" style="281" customWidth="1"/>
    <col min="13590" max="13590" width="7.625" style="281" customWidth="1"/>
    <col min="13591" max="13591" width="1.125" style="281" customWidth="1"/>
    <col min="13592" max="13592" width="1.75" style="281" customWidth="1"/>
    <col min="13593" max="13598" width="7.375" style="281" customWidth="1"/>
    <col min="13599" max="13599" width="1.125" style="281" customWidth="1"/>
    <col min="13600" max="13824" width="9" style="281"/>
    <col min="13825" max="13830" width="7.375" style="281" customWidth="1"/>
    <col min="13831" max="13831" width="1.125" style="281" customWidth="1"/>
    <col min="13832" max="13832" width="1.75" style="281" customWidth="1"/>
    <col min="13833" max="13838" width="7.375" style="281" customWidth="1"/>
    <col min="13839" max="13839" width="1.125" style="281" customWidth="1"/>
    <col min="13840" max="13840" width="1.75" style="281" customWidth="1"/>
    <col min="13841" max="13843" width="7.375" style="281" customWidth="1"/>
    <col min="13844" max="13844" width="7.625" style="281" customWidth="1"/>
    <col min="13845" max="13845" width="7.375" style="281" customWidth="1"/>
    <col min="13846" max="13846" width="7.625" style="281" customWidth="1"/>
    <col min="13847" max="13847" width="1.125" style="281" customWidth="1"/>
    <col min="13848" max="13848" width="1.75" style="281" customWidth="1"/>
    <col min="13849" max="13854" width="7.375" style="281" customWidth="1"/>
    <col min="13855" max="13855" width="1.125" style="281" customWidth="1"/>
    <col min="13856" max="14080" width="9" style="281"/>
    <col min="14081" max="14086" width="7.375" style="281" customWidth="1"/>
    <col min="14087" max="14087" width="1.125" style="281" customWidth="1"/>
    <col min="14088" max="14088" width="1.75" style="281" customWidth="1"/>
    <col min="14089" max="14094" width="7.375" style="281" customWidth="1"/>
    <col min="14095" max="14095" width="1.125" style="281" customWidth="1"/>
    <col min="14096" max="14096" width="1.75" style="281" customWidth="1"/>
    <col min="14097" max="14099" width="7.375" style="281" customWidth="1"/>
    <col min="14100" max="14100" width="7.625" style="281" customWidth="1"/>
    <col min="14101" max="14101" width="7.375" style="281" customWidth="1"/>
    <col min="14102" max="14102" width="7.625" style="281" customWidth="1"/>
    <col min="14103" max="14103" width="1.125" style="281" customWidth="1"/>
    <col min="14104" max="14104" width="1.75" style="281" customWidth="1"/>
    <col min="14105" max="14110" width="7.375" style="281" customWidth="1"/>
    <col min="14111" max="14111" width="1.125" style="281" customWidth="1"/>
    <col min="14112" max="14336" width="9" style="281"/>
    <col min="14337" max="14342" width="7.375" style="281" customWidth="1"/>
    <col min="14343" max="14343" width="1.125" style="281" customWidth="1"/>
    <col min="14344" max="14344" width="1.75" style="281" customWidth="1"/>
    <col min="14345" max="14350" width="7.375" style="281" customWidth="1"/>
    <col min="14351" max="14351" width="1.125" style="281" customWidth="1"/>
    <col min="14352" max="14352" width="1.75" style="281" customWidth="1"/>
    <col min="14353" max="14355" width="7.375" style="281" customWidth="1"/>
    <col min="14356" max="14356" width="7.625" style="281" customWidth="1"/>
    <col min="14357" max="14357" width="7.375" style="281" customWidth="1"/>
    <col min="14358" max="14358" width="7.625" style="281" customWidth="1"/>
    <col min="14359" max="14359" width="1.125" style="281" customWidth="1"/>
    <col min="14360" max="14360" width="1.75" style="281" customWidth="1"/>
    <col min="14361" max="14366" width="7.375" style="281" customWidth="1"/>
    <col min="14367" max="14367" width="1.125" style="281" customWidth="1"/>
    <col min="14368" max="14592" width="9" style="281"/>
    <col min="14593" max="14598" width="7.375" style="281" customWidth="1"/>
    <col min="14599" max="14599" width="1.125" style="281" customWidth="1"/>
    <col min="14600" max="14600" width="1.75" style="281" customWidth="1"/>
    <col min="14601" max="14606" width="7.375" style="281" customWidth="1"/>
    <col min="14607" max="14607" width="1.125" style="281" customWidth="1"/>
    <col min="14608" max="14608" width="1.75" style="281" customWidth="1"/>
    <col min="14609" max="14611" width="7.375" style="281" customWidth="1"/>
    <col min="14612" max="14612" width="7.625" style="281" customWidth="1"/>
    <col min="14613" max="14613" width="7.375" style="281" customWidth="1"/>
    <col min="14614" max="14614" width="7.625" style="281" customWidth="1"/>
    <col min="14615" max="14615" width="1.125" style="281" customWidth="1"/>
    <col min="14616" max="14616" width="1.75" style="281" customWidth="1"/>
    <col min="14617" max="14622" width="7.375" style="281" customWidth="1"/>
    <col min="14623" max="14623" width="1.125" style="281" customWidth="1"/>
    <col min="14624" max="14848" width="9" style="281"/>
    <col min="14849" max="14854" width="7.375" style="281" customWidth="1"/>
    <col min="14855" max="14855" width="1.125" style="281" customWidth="1"/>
    <col min="14856" max="14856" width="1.75" style="281" customWidth="1"/>
    <col min="14857" max="14862" width="7.375" style="281" customWidth="1"/>
    <col min="14863" max="14863" width="1.125" style="281" customWidth="1"/>
    <col min="14864" max="14864" width="1.75" style="281" customWidth="1"/>
    <col min="14865" max="14867" width="7.375" style="281" customWidth="1"/>
    <col min="14868" max="14868" width="7.625" style="281" customWidth="1"/>
    <col min="14869" max="14869" width="7.375" style="281" customWidth="1"/>
    <col min="14870" max="14870" width="7.625" style="281" customWidth="1"/>
    <col min="14871" max="14871" width="1.125" style="281" customWidth="1"/>
    <col min="14872" max="14872" width="1.75" style="281" customWidth="1"/>
    <col min="14873" max="14878" width="7.375" style="281" customWidth="1"/>
    <col min="14879" max="14879" width="1.125" style="281" customWidth="1"/>
    <col min="14880" max="15104" width="9" style="281"/>
    <col min="15105" max="15110" width="7.375" style="281" customWidth="1"/>
    <col min="15111" max="15111" width="1.125" style="281" customWidth="1"/>
    <col min="15112" max="15112" width="1.75" style="281" customWidth="1"/>
    <col min="15113" max="15118" width="7.375" style="281" customWidth="1"/>
    <col min="15119" max="15119" width="1.125" style="281" customWidth="1"/>
    <col min="15120" max="15120" width="1.75" style="281" customWidth="1"/>
    <col min="15121" max="15123" width="7.375" style="281" customWidth="1"/>
    <col min="15124" max="15124" width="7.625" style="281" customWidth="1"/>
    <col min="15125" max="15125" width="7.375" style="281" customWidth="1"/>
    <col min="15126" max="15126" width="7.625" style="281" customWidth="1"/>
    <col min="15127" max="15127" width="1.125" style="281" customWidth="1"/>
    <col min="15128" max="15128" width="1.75" style="281" customWidth="1"/>
    <col min="15129" max="15134" width="7.375" style="281" customWidth="1"/>
    <col min="15135" max="15135" width="1.125" style="281" customWidth="1"/>
    <col min="15136" max="15360" width="9" style="281"/>
    <col min="15361" max="15366" width="7.375" style="281" customWidth="1"/>
    <col min="15367" max="15367" width="1.125" style="281" customWidth="1"/>
    <col min="15368" max="15368" width="1.75" style="281" customWidth="1"/>
    <col min="15369" max="15374" width="7.375" style="281" customWidth="1"/>
    <col min="15375" max="15375" width="1.125" style="281" customWidth="1"/>
    <col min="15376" max="15376" width="1.75" style="281" customWidth="1"/>
    <col min="15377" max="15379" width="7.375" style="281" customWidth="1"/>
    <col min="15380" max="15380" width="7.625" style="281" customWidth="1"/>
    <col min="15381" max="15381" width="7.375" style="281" customWidth="1"/>
    <col min="15382" max="15382" width="7.625" style="281" customWidth="1"/>
    <col min="15383" max="15383" width="1.125" style="281" customWidth="1"/>
    <col min="15384" max="15384" width="1.75" style="281" customWidth="1"/>
    <col min="15385" max="15390" width="7.375" style="281" customWidth="1"/>
    <col min="15391" max="15391" width="1.125" style="281" customWidth="1"/>
    <col min="15392" max="15616" width="9" style="281"/>
    <col min="15617" max="15622" width="7.375" style="281" customWidth="1"/>
    <col min="15623" max="15623" width="1.125" style="281" customWidth="1"/>
    <col min="15624" max="15624" width="1.75" style="281" customWidth="1"/>
    <col min="15625" max="15630" width="7.375" style="281" customWidth="1"/>
    <col min="15631" max="15631" width="1.125" style="281" customWidth="1"/>
    <col min="15632" max="15632" width="1.75" style="281" customWidth="1"/>
    <col min="15633" max="15635" width="7.375" style="281" customWidth="1"/>
    <col min="15636" max="15636" width="7.625" style="281" customWidth="1"/>
    <col min="15637" max="15637" width="7.375" style="281" customWidth="1"/>
    <col min="15638" max="15638" width="7.625" style="281" customWidth="1"/>
    <col min="15639" max="15639" width="1.125" style="281" customWidth="1"/>
    <col min="15640" max="15640" width="1.75" style="281" customWidth="1"/>
    <col min="15641" max="15646" width="7.375" style="281" customWidth="1"/>
    <col min="15647" max="15647" width="1.125" style="281" customWidth="1"/>
    <col min="15648" max="15872" width="9" style="281"/>
    <col min="15873" max="15878" width="7.375" style="281" customWidth="1"/>
    <col min="15879" max="15879" width="1.125" style="281" customWidth="1"/>
    <col min="15880" max="15880" width="1.75" style="281" customWidth="1"/>
    <col min="15881" max="15886" width="7.375" style="281" customWidth="1"/>
    <col min="15887" max="15887" width="1.125" style="281" customWidth="1"/>
    <col min="15888" max="15888" width="1.75" style="281" customWidth="1"/>
    <col min="15889" max="15891" width="7.375" style="281" customWidth="1"/>
    <col min="15892" max="15892" width="7.625" style="281" customWidth="1"/>
    <col min="15893" max="15893" width="7.375" style="281" customWidth="1"/>
    <col min="15894" max="15894" width="7.625" style="281" customWidth="1"/>
    <col min="15895" max="15895" width="1.125" style="281" customWidth="1"/>
    <col min="15896" max="15896" width="1.75" style="281" customWidth="1"/>
    <col min="15897" max="15902" width="7.375" style="281" customWidth="1"/>
    <col min="15903" max="15903" width="1.125" style="281" customWidth="1"/>
    <col min="15904" max="16128" width="9" style="281"/>
    <col min="16129" max="16134" width="7.375" style="281" customWidth="1"/>
    <col min="16135" max="16135" width="1.125" style="281" customWidth="1"/>
    <col min="16136" max="16136" width="1.75" style="281" customWidth="1"/>
    <col min="16137" max="16142" width="7.375" style="281" customWidth="1"/>
    <col min="16143" max="16143" width="1.125" style="281" customWidth="1"/>
    <col min="16144" max="16144" width="1.75" style="281" customWidth="1"/>
    <col min="16145" max="16147" width="7.375" style="281" customWidth="1"/>
    <col min="16148" max="16148" width="7.625" style="281" customWidth="1"/>
    <col min="16149" max="16149" width="7.375" style="281" customWidth="1"/>
    <col min="16150" max="16150" width="7.625" style="281" customWidth="1"/>
    <col min="16151" max="16151" width="1.125" style="281" customWidth="1"/>
    <col min="16152" max="16152" width="1.75" style="281" customWidth="1"/>
    <col min="16153" max="16158" width="7.375" style="281" customWidth="1"/>
    <col min="16159" max="16159" width="1.125" style="281" customWidth="1"/>
    <col min="16160" max="16384" width="9" style="281"/>
  </cols>
  <sheetData>
    <row r="1" spans="1:31" ht="44.1" customHeight="1" thickBot="1">
      <c r="A1" s="1050" t="s">
        <v>463</v>
      </c>
      <c r="B1" s="1050"/>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c r="AA1" s="1050"/>
      <c r="AB1" s="1050"/>
      <c r="AC1" s="1050"/>
      <c r="AD1" s="1050"/>
      <c r="AE1" s="1050"/>
    </row>
    <row r="2" spans="1:31" ht="25.7" customHeight="1" thickBot="1">
      <c r="A2" s="698" t="s">
        <v>34</v>
      </c>
      <c r="B2" s="699"/>
      <c r="C2" s="700" t="s">
        <v>35</v>
      </c>
      <c r="D2" s="701"/>
      <c r="E2" s="702" t="s">
        <v>35</v>
      </c>
      <c r="F2" s="703"/>
      <c r="G2" s="704"/>
      <c r="H2" s="65"/>
      <c r="I2" s="705" t="s">
        <v>34</v>
      </c>
      <c r="J2" s="706"/>
      <c r="K2" s="700" t="s">
        <v>35</v>
      </c>
      <c r="L2" s="701"/>
      <c r="M2" s="702" t="s">
        <v>35</v>
      </c>
      <c r="N2" s="703"/>
      <c r="O2" s="704"/>
      <c r="P2" s="65"/>
      <c r="Q2" s="705" t="s">
        <v>34</v>
      </c>
      <c r="R2" s="706"/>
      <c r="S2" s="706" t="s">
        <v>35</v>
      </c>
      <c r="T2" s="706"/>
      <c r="U2" s="702" t="s">
        <v>35</v>
      </c>
      <c r="V2" s="703"/>
      <c r="W2" s="704"/>
      <c r="X2" s="88"/>
      <c r="Y2" s="707" t="s">
        <v>34</v>
      </c>
      <c r="Z2" s="708"/>
      <c r="AA2" s="702" t="s">
        <v>35</v>
      </c>
      <c r="AB2" s="709"/>
      <c r="AC2" s="702" t="s">
        <v>35</v>
      </c>
      <c r="AD2" s="703"/>
      <c r="AE2" s="704"/>
    </row>
    <row r="3" spans="1:31" ht="25.7" customHeight="1">
      <c r="A3" s="710" t="s">
        <v>355</v>
      </c>
      <c r="B3" s="711"/>
      <c r="C3" s="711"/>
      <c r="D3" s="711"/>
      <c r="E3" s="711"/>
      <c r="F3" s="711"/>
      <c r="G3" s="712"/>
      <c r="H3" s="89"/>
      <c r="I3" s="713" t="s">
        <v>322</v>
      </c>
      <c r="J3" s="714"/>
      <c r="K3" s="717" t="s">
        <v>186</v>
      </c>
      <c r="L3" s="718"/>
      <c r="M3" s="719">
        <v>867</v>
      </c>
      <c r="N3" s="720"/>
      <c r="O3" s="357"/>
      <c r="P3" s="89"/>
      <c r="Q3" s="813" t="s">
        <v>453</v>
      </c>
      <c r="R3" s="808"/>
      <c r="S3" s="808"/>
      <c r="T3" s="287" t="s">
        <v>337</v>
      </c>
      <c r="U3" s="723">
        <v>523</v>
      </c>
      <c r="V3" s="724"/>
      <c r="W3" s="374"/>
      <c r="X3" s="90"/>
      <c r="Y3" s="813" t="s">
        <v>49</v>
      </c>
      <c r="Z3" s="808"/>
      <c r="AA3" s="808"/>
      <c r="AB3" s="287" t="s">
        <v>337</v>
      </c>
      <c r="AC3" s="723">
        <v>1964</v>
      </c>
      <c r="AD3" s="724"/>
      <c r="AE3" s="288"/>
    </row>
    <row r="4" spans="1:31" ht="25.7" customHeight="1">
      <c r="A4" s="721" t="s">
        <v>358</v>
      </c>
      <c r="B4" s="722"/>
      <c r="C4" s="722"/>
      <c r="D4" s="244"/>
      <c r="E4" s="723">
        <v>625</v>
      </c>
      <c r="F4" s="724"/>
      <c r="G4" s="284"/>
      <c r="H4" s="89"/>
      <c r="I4" s="715"/>
      <c r="J4" s="716"/>
      <c r="K4" s="725" t="s">
        <v>298</v>
      </c>
      <c r="L4" s="726"/>
      <c r="M4" s="727">
        <v>710</v>
      </c>
      <c r="N4" s="728"/>
      <c r="O4" s="99"/>
      <c r="P4" s="89"/>
      <c r="Q4" s="813" t="s">
        <v>464</v>
      </c>
      <c r="R4" s="808"/>
      <c r="S4" s="808"/>
      <c r="T4" s="287" t="s">
        <v>337</v>
      </c>
      <c r="U4" s="723">
        <v>1025</v>
      </c>
      <c r="V4" s="724"/>
      <c r="W4" s="288"/>
      <c r="X4" s="93"/>
      <c r="Y4" s="813" t="s">
        <v>52</v>
      </c>
      <c r="Z4" s="808"/>
      <c r="AA4" s="808"/>
      <c r="AB4" s="287" t="s">
        <v>337</v>
      </c>
      <c r="AC4" s="723">
        <v>811</v>
      </c>
      <c r="AD4" s="724"/>
      <c r="AE4" s="288"/>
    </row>
    <row r="5" spans="1:31" ht="25.7" customHeight="1">
      <c r="A5" s="721" t="s">
        <v>360</v>
      </c>
      <c r="B5" s="722"/>
      <c r="C5" s="722"/>
      <c r="D5" s="290"/>
      <c r="E5" s="729">
        <v>780</v>
      </c>
      <c r="F5" s="729"/>
      <c r="G5" s="104"/>
      <c r="H5" s="89"/>
      <c r="I5" s="733" t="s">
        <v>364</v>
      </c>
      <c r="J5" s="380" t="s">
        <v>186</v>
      </c>
      <c r="K5" s="924" t="s">
        <v>40</v>
      </c>
      <c r="L5" s="925"/>
      <c r="M5" s="737">
        <v>554</v>
      </c>
      <c r="N5" s="738"/>
      <c r="O5" s="92"/>
      <c r="P5" s="89"/>
      <c r="Q5" s="710" t="s">
        <v>41</v>
      </c>
      <c r="R5" s="711"/>
      <c r="S5" s="711"/>
      <c r="T5" s="711"/>
      <c r="U5" s="711"/>
      <c r="V5" s="711"/>
      <c r="W5" s="712"/>
      <c r="X5" s="93"/>
      <c r="Y5" s="813" t="s">
        <v>54</v>
      </c>
      <c r="Z5" s="808"/>
      <c r="AA5" s="808"/>
      <c r="AB5" s="287" t="s">
        <v>337</v>
      </c>
      <c r="AC5" s="723">
        <v>1423</v>
      </c>
      <c r="AD5" s="724"/>
      <c r="AE5" s="288"/>
    </row>
    <row r="6" spans="1:31" ht="25.7" customHeight="1">
      <c r="A6" s="721" t="s">
        <v>399</v>
      </c>
      <c r="B6" s="722"/>
      <c r="C6" s="722"/>
      <c r="D6" s="290"/>
      <c r="E6" s="729">
        <v>930</v>
      </c>
      <c r="F6" s="729"/>
      <c r="G6" s="104"/>
      <c r="H6" s="89"/>
      <c r="I6" s="734"/>
      <c r="J6" s="134" t="s">
        <v>366</v>
      </c>
      <c r="K6" s="134" t="s">
        <v>367</v>
      </c>
      <c r="L6" s="381">
        <v>391</v>
      </c>
      <c r="M6" s="109" t="s">
        <v>368</v>
      </c>
      <c r="N6" s="355">
        <v>163</v>
      </c>
      <c r="O6" s="320"/>
      <c r="P6" s="89"/>
      <c r="Q6" s="813" t="s">
        <v>43</v>
      </c>
      <c r="R6" s="808"/>
      <c r="S6" s="808"/>
      <c r="T6" s="299"/>
      <c r="U6" s="723">
        <v>1794</v>
      </c>
      <c r="V6" s="724"/>
      <c r="W6" s="284"/>
      <c r="X6" s="93"/>
      <c r="Y6" s="1002" t="s">
        <v>56</v>
      </c>
      <c r="Z6" s="1003"/>
      <c r="AA6" s="1003"/>
      <c r="AB6" s="293" t="s">
        <v>337</v>
      </c>
      <c r="AC6" s="732">
        <v>1082</v>
      </c>
      <c r="AD6" s="729"/>
      <c r="AE6" s="295"/>
    </row>
    <row r="7" spans="1:31" ht="25.7" customHeight="1">
      <c r="A7" s="721" t="s">
        <v>400</v>
      </c>
      <c r="B7" s="722"/>
      <c r="C7" s="722"/>
      <c r="D7" s="290"/>
      <c r="E7" s="729">
        <v>993</v>
      </c>
      <c r="F7" s="729"/>
      <c r="G7" s="104"/>
      <c r="H7" s="89"/>
      <c r="I7" s="734"/>
      <c r="J7" s="739" t="s">
        <v>298</v>
      </c>
      <c r="K7" s="739"/>
      <c r="L7" s="740"/>
      <c r="M7" s="741">
        <v>444</v>
      </c>
      <c r="N7" s="742"/>
      <c r="O7" s="91"/>
      <c r="P7" s="89"/>
      <c r="Q7" s="815" t="s">
        <v>46</v>
      </c>
      <c r="R7" s="917"/>
      <c r="S7" s="917"/>
      <c r="T7" s="334"/>
      <c r="U7" s="732">
        <v>1961</v>
      </c>
      <c r="V7" s="729"/>
      <c r="W7" s="104"/>
      <c r="X7" s="93"/>
      <c r="Y7" s="813" t="s">
        <v>362</v>
      </c>
      <c r="Z7" s="808"/>
      <c r="AA7" s="808"/>
      <c r="AB7" s="287" t="s">
        <v>337</v>
      </c>
      <c r="AC7" s="723">
        <v>590</v>
      </c>
      <c r="AD7" s="724"/>
      <c r="AE7" s="288"/>
    </row>
    <row r="8" spans="1:31" ht="25.7" customHeight="1">
      <c r="A8" s="721" t="s">
        <v>401</v>
      </c>
      <c r="B8" s="722"/>
      <c r="C8" s="722"/>
      <c r="D8" s="290"/>
      <c r="E8" s="729">
        <v>874</v>
      </c>
      <c r="F8" s="729"/>
      <c r="G8" s="104"/>
      <c r="H8" s="89"/>
      <c r="I8" s="715"/>
      <c r="J8" s="745" t="s">
        <v>189</v>
      </c>
      <c r="K8" s="745"/>
      <c r="L8" s="746"/>
      <c r="M8" s="732">
        <v>422</v>
      </c>
      <c r="N8" s="729"/>
      <c r="O8" s="104"/>
      <c r="P8" s="89"/>
      <c r="Q8" s="815" t="s">
        <v>48</v>
      </c>
      <c r="R8" s="917"/>
      <c r="S8" s="917"/>
      <c r="T8" s="334"/>
      <c r="U8" s="732">
        <v>1824</v>
      </c>
      <c r="V8" s="729"/>
      <c r="W8" s="104"/>
      <c r="X8" s="93"/>
      <c r="Y8" s="813" t="s">
        <v>65</v>
      </c>
      <c r="Z8" s="808"/>
      <c r="AA8" s="808"/>
      <c r="AB8" s="287" t="s">
        <v>337</v>
      </c>
      <c r="AC8" s="723">
        <v>1700</v>
      </c>
      <c r="AD8" s="724"/>
      <c r="AE8" s="288"/>
    </row>
    <row r="9" spans="1:31" ht="25.7" customHeight="1">
      <c r="A9" s="747" t="s">
        <v>404</v>
      </c>
      <c r="B9" s="281"/>
      <c r="C9" s="735" t="s">
        <v>40</v>
      </c>
      <c r="D9" s="736"/>
      <c r="E9" s="738">
        <v>1073</v>
      </c>
      <c r="F9" s="738"/>
      <c r="G9" s="92"/>
      <c r="H9" s="300"/>
      <c r="I9" s="710" t="s">
        <v>255</v>
      </c>
      <c r="J9" s="711"/>
      <c r="K9" s="711"/>
      <c r="L9" s="711"/>
      <c r="M9" s="711"/>
      <c r="N9" s="711"/>
      <c r="O9" s="712"/>
      <c r="P9" s="86"/>
      <c r="Q9" s="813" t="s">
        <v>51</v>
      </c>
      <c r="R9" s="808"/>
      <c r="S9" s="808"/>
      <c r="T9" s="299"/>
      <c r="U9" s="723">
        <v>1645</v>
      </c>
      <c r="V9" s="724"/>
      <c r="W9" s="284"/>
      <c r="X9" s="93"/>
      <c r="Y9" s="813" t="s">
        <v>58</v>
      </c>
      <c r="Z9" s="808"/>
      <c r="AA9" s="808"/>
      <c r="AB9" s="287" t="s">
        <v>337</v>
      </c>
      <c r="AC9" s="723">
        <v>880</v>
      </c>
      <c r="AD9" s="724"/>
      <c r="AE9" s="288"/>
    </row>
    <row r="10" spans="1:31" s="301" customFormat="1" ht="25.7" customHeight="1">
      <c r="A10" s="748"/>
      <c r="B10" s="37" t="s">
        <v>22</v>
      </c>
      <c r="C10" s="359" t="s">
        <v>367</v>
      </c>
      <c r="D10" s="360" t="s">
        <v>465</v>
      </c>
      <c r="E10" s="361" t="s">
        <v>368</v>
      </c>
      <c r="F10" s="274">
        <v>412</v>
      </c>
      <c r="G10" s="43"/>
      <c r="H10" s="86"/>
      <c r="I10" s="1044" t="s">
        <v>372</v>
      </c>
      <c r="J10" s="1045"/>
      <c r="K10" s="1045"/>
      <c r="L10" s="286" t="s">
        <v>466</v>
      </c>
      <c r="M10" s="756">
        <v>711</v>
      </c>
      <c r="N10" s="757"/>
      <c r="O10" s="100"/>
      <c r="P10" s="300"/>
      <c r="Q10" s="813" t="s">
        <v>53</v>
      </c>
      <c r="R10" s="808"/>
      <c r="S10" s="808"/>
      <c r="T10" s="299"/>
      <c r="U10" s="723">
        <v>2050</v>
      </c>
      <c r="V10" s="724"/>
      <c r="W10" s="284"/>
      <c r="X10" s="93"/>
      <c r="Y10" s="758" t="s">
        <v>67</v>
      </c>
      <c r="Z10" s="759"/>
      <c r="AA10" s="759"/>
      <c r="AB10" s="759"/>
      <c r="AC10" s="759"/>
      <c r="AD10" s="759"/>
      <c r="AE10" s="760"/>
    </row>
    <row r="11" spans="1:31" ht="25.7" customHeight="1">
      <c r="A11" s="748"/>
      <c r="B11" s="37" t="s">
        <v>265</v>
      </c>
      <c r="C11" s="74" t="s">
        <v>375</v>
      </c>
      <c r="D11" s="97" t="s">
        <v>467</v>
      </c>
      <c r="E11" s="119" t="s">
        <v>376</v>
      </c>
      <c r="F11" s="95">
        <v>439</v>
      </c>
      <c r="G11" s="41"/>
      <c r="H11" s="86"/>
      <c r="I11" s="1046"/>
      <c r="J11" s="1047"/>
      <c r="K11" s="1047"/>
      <c r="L11" s="382" t="s">
        <v>468</v>
      </c>
      <c r="M11" s="761">
        <v>729</v>
      </c>
      <c r="N11" s="762"/>
      <c r="O11" s="94"/>
      <c r="P11" s="86"/>
      <c r="Q11" s="813" t="s">
        <v>55</v>
      </c>
      <c r="R11" s="808"/>
      <c r="S11" s="808"/>
      <c r="T11" s="299"/>
      <c r="U11" s="723">
        <v>1518</v>
      </c>
      <c r="V11" s="724"/>
      <c r="W11" s="284"/>
      <c r="X11" s="90"/>
      <c r="Y11" s="814" t="s">
        <v>69</v>
      </c>
      <c r="Z11" s="822"/>
      <c r="AA11" s="822"/>
      <c r="AB11" s="296"/>
      <c r="AC11" s="756">
        <v>976</v>
      </c>
      <c r="AD11" s="757"/>
      <c r="AE11" s="297"/>
    </row>
    <row r="12" spans="1:31" ht="25.7" customHeight="1">
      <c r="A12" s="748"/>
      <c r="B12" s="37" t="s">
        <v>266</v>
      </c>
      <c r="C12" s="74" t="s">
        <v>407</v>
      </c>
      <c r="D12" s="97" t="s">
        <v>469</v>
      </c>
      <c r="E12" s="119" t="s">
        <v>408</v>
      </c>
      <c r="F12" s="95">
        <v>429</v>
      </c>
      <c r="G12" s="41"/>
      <c r="H12" s="86"/>
      <c r="I12" s="1048"/>
      <c r="J12" s="1049"/>
      <c r="K12" s="1049"/>
      <c r="L12" s="305" t="s">
        <v>470</v>
      </c>
      <c r="M12" s="727">
        <v>706</v>
      </c>
      <c r="N12" s="728"/>
      <c r="O12" s="99"/>
      <c r="P12" s="86"/>
      <c r="Q12" s="813" t="s">
        <v>57</v>
      </c>
      <c r="R12" s="808"/>
      <c r="S12" s="808"/>
      <c r="T12" s="299"/>
      <c r="U12" s="723">
        <v>2080</v>
      </c>
      <c r="V12" s="724"/>
      <c r="W12" s="284"/>
      <c r="X12" s="93"/>
      <c r="Y12" s="958" t="s">
        <v>369</v>
      </c>
      <c r="Z12" s="1029"/>
      <c r="AA12" s="1029"/>
      <c r="AB12" s="299"/>
      <c r="AC12" s="723">
        <v>1030</v>
      </c>
      <c r="AD12" s="724"/>
      <c r="AE12" s="288"/>
    </row>
    <row r="13" spans="1:31" ht="25.7" customHeight="1">
      <c r="A13" s="748"/>
      <c r="B13" s="62" t="s">
        <v>353</v>
      </c>
      <c r="C13" s="74" t="s">
        <v>410</v>
      </c>
      <c r="D13" s="97" t="s">
        <v>471</v>
      </c>
      <c r="E13" s="119" t="s">
        <v>411</v>
      </c>
      <c r="F13" s="95">
        <v>421</v>
      </c>
      <c r="G13" s="41"/>
      <c r="H13" s="86"/>
      <c r="I13" s="814" t="s">
        <v>373</v>
      </c>
      <c r="J13" s="971"/>
      <c r="K13" s="971"/>
      <c r="L13" s="285" t="s">
        <v>186</v>
      </c>
      <c r="M13" s="756">
        <v>656</v>
      </c>
      <c r="N13" s="757"/>
      <c r="O13" s="100"/>
      <c r="P13" s="86"/>
      <c r="Q13" s="813" t="s">
        <v>389</v>
      </c>
      <c r="R13" s="808"/>
      <c r="S13" s="808"/>
      <c r="T13" s="309"/>
      <c r="U13" s="723">
        <v>1593</v>
      </c>
      <c r="V13" s="724"/>
      <c r="W13" s="284"/>
      <c r="X13" s="93"/>
      <c r="Y13" s="814" t="s">
        <v>299</v>
      </c>
      <c r="Z13" s="822"/>
      <c r="AA13" s="822"/>
      <c r="AB13" s="296"/>
      <c r="AC13" s="756">
        <v>726</v>
      </c>
      <c r="AD13" s="757"/>
      <c r="AE13" s="297"/>
    </row>
    <row r="14" spans="1:31" ht="25.7" customHeight="1">
      <c r="A14" s="748"/>
      <c r="B14" s="37" t="s">
        <v>412</v>
      </c>
      <c r="C14" s="74" t="s">
        <v>413</v>
      </c>
      <c r="D14" s="97" t="s">
        <v>472</v>
      </c>
      <c r="E14" s="119" t="s">
        <v>380</v>
      </c>
      <c r="F14" s="95">
        <v>462</v>
      </c>
      <c r="G14" s="41"/>
      <c r="H14" s="86"/>
      <c r="I14" s="1040"/>
      <c r="J14" s="1041"/>
      <c r="K14" s="1041"/>
      <c r="L14" s="118" t="s">
        <v>468</v>
      </c>
      <c r="M14" s="761">
        <v>642</v>
      </c>
      <c r="N14" s="762"/>
      <c r="O14" s="94"/>
      <c r="P14" s="86"/>
      <c r="Q14" s="813" t="s">
        <v>459</v>
      </c>
      <c r="R14" s="808"/>
      <c r="S14" s="808"/>
      <c r="T14" s="309"/>
      <c r="U14" s="723">
        <v>1683</v>
      </c>
      <c r="V14" s="724"/>
      <c r="W14" s="284"/>
      <c r="X14" s="93"/>
      <c r="Y14" s="814" t="s">
        <v>454</v>
      </c>
      <c r="Z14" s="822"/>
      <c r="AA14" s="822"/>
      <c r="AB14" s="296"/>
      <c r="AC14" s="756">
        <v>934</v>
      </c>
      <c r="AD14" s="757"/>
      <c r="AE14" s="297"/>
    </row>
    <row r="15" spans="1:31" ht="25.7" customHeight="1">
      <c r="A15" s="748"/>
      <c r="B15" s="64" t="s">
        <v>45</v>
      </c>
      <c r="C15" s="74" t="s">
        <v>381</v>
      </c>
      <c r="D15" s="97" t="s">
        <v>473</v>
      </c>
      <c r="E15" s="119" t="s">
        <v>416</v>
      </c>
      <c r="F15" s="95">
        <v>400</v>
      </c>
      <c r="G15" s="41"/>
      <c r="H15" s="86"/>
      <c r="I15" s="1042"/>
      <c r="J15" s="1043"/>
      <c r="K15" s="1043"/>
      <c r="L15" s="107" t="s">
        <v>470</v>
      </c>
      <c r="M15" s="727">
        <v>542</v>
      </c>
      <c r="N15" s="728"/>
      <c r="O15" s="99"/>
      <c r="P15" s="86"/>
      <c r="Q15" s="972" t="s">
        <v>68</v>
      </c>
      <c r="R15" s="973"/>
      <c r="S15" s="769">
        <v>1</v>
      </c>
      <c r="T15" s="770"/>
      <c r="U15" s="781">
        <v>2300</v>
      </c>
      <c r="V15" s="782"/>
      <c r="W15" s="320"/>
      <c r="X15" s="93"/>
      <c r="Y15" s="813" t="s">
        <v>474</v>
      </c>
      <c r="Z15" s="808"/>
      <c r="AA15" s="808"/>
      <c r="AB15" s="296"/>
      <c r="AC15" s="723">
        <v>664</v>
      </c>
      <c r="AD15" s="724"/>
      <c r="AE15" s="297"/>
    </row>
    <row r="16" spans="1:31" ht="25.7" customHeight="1">
      <c r="A16" s="748"/>
      <c r="B16" s="37" t="s">
        <v>417</v>
      </c>
      <c r="C16" s="74" t="s">
        <v>418</v>
      </c>
      <c r="D16" s="70" t="s">
        <v>475</v>
      </c>
      <c r="E16" s="75" t="s">
        <v>378</v>
      </c>
      <c r="F16" s="68">
        <v>451</v>
      </c>
      <c r="G16" s="41"/>
      <c r="H16" s="86"/>
      <c r="I16" s="710" t="s">
        <v>259</v>
      </c>
      <c r="J16" s="711"/>
      <c r="K16" s="711"/>
      <c r="L16" s="711"/>
      <c r="M16" s="711"/>
      <c r="N16" s="711"/>
      <c r="O16" s="712"/>
      <c r="P16" s="86"/>
      <c r="Q16" s="815"/>
      <c r="R16" s="917"/>
      <c r="S16" s="725">
        <v>2</v>
      </c>
      <c r="T16" s="726"/>
      <c r="U16" s="727">
        <v>1499</v>
      </c>
      <c r="V16" s="728"/>
      <c r="W16" s="306"/>
      <c r="X16" s="93"/>
      <c r="Y16" s="918" t="s">
        <v>370</v>
      </c>
      <c r="Z16" s="1016"/>
      <c r="AA16" s="1016"/>
      <c r="AB16" s="299"/>
      <c r="AC16" s="723">
        <v>1050</v>
      </c>
      <c r="AD16" s="724"/>
      <c r="AE16" s="288"/>
    </row>
    <row r="17" spans="1:31" ht="25.7" customHeight="1">
      <c r="A17" s="749"/>
      <c r="B17" s="37" t="s">
        <v>50</v>
      </c>
      <c r="C17" s="74" t="s">
        <v>420</v>
      </c>
      <c r="D17" s="70" t="s">
        <v>476</v>
      </c>
      <c r="E17" s="75" t="s">
        <v>421</v>
      </c>
      <c r="F17" s="68">
        <v>407</v>
      </c>
      <c r="G17" s="41"/>
      <c r="H17" s="308"/>
      <c r="I17" s="814" t="s">
        <v>59</v>
      </c>
      <c r="J17" s="822"/>
      <c r="K17" s="822"/>
      <c r="L17" s="304"/>
      <c r="M17" s="756">
        <v>614</v>
      </c>
      <c r="N17" s="757"/>
      <c r="O17" s="100"/>
      <c r="P17" s="86"/>
      <c r="Q17" s="972" t="s">
        <v>71</v>
      </c>
      <c r="R17" s="973"/>
      <c r="S17" s="769">
        <v>1</v>
      </c>
      <c r="T17" s="770"/>
      <c r="U17" s="781">
        <v>1670</v>
      </c>
      <c r="V17" s="782"/>
      <c r="W17" s="320"/>
      <c r="X17" s="93"/>
      <c r="Y17" s="813" t="s">
        <v>455</v>
      </c>
      <c r="Z17" s="808"/>
      <c r="AA17" s="808"/>
      <c r="AB17" s="299"/>
      <c r="AC17" s="723">
        <v>923</v>
      </c>
      <c r="AD17" s="724"/>
      <c r="AE17" s="288"/>
    </row>
    <row r="18" spans="1:31" ht="25.7" customHeight="1">
      <c r="A18" s="778" t="s">
        <v>73</v>
      </c>
      <c r="B18" s="779"/>
      <c r="C18" s="779"/>
      <c r="D18" s="779"/>
      <c r="E18" s="779"/>
      <c r="F18" s="779"/>
      <c r="G18" s="780"/>
      <c r="H18" s="86"/>
      <c r="I18" s="813" t="s">
        <v>63</v>
      </c>
      <c r="J18" s="808"/>
      <c r="K18" s="808"/>
      <c r="L18" s="298"/>
      <c r="M18" s="723">
        <v>830</v>
      </c>
      <c r="N18" s="724"/>
      <c r="O18" s="284"/>
      <c r="P18" s="86"/>
      <c r="Q18" s="815"/>
      <c r="R18" s="917"/>
      <c r="S18" s="725">
        <v>2</v>
      </c>
      <c r="T18" s="726"/>
      <c r="U18" s="727">
        <v>1073</v>
      </c>
      <c r="V18" s="728"/>
      <c r="W18" s="306"/>
      <c r="X18" s="93"/>
      <c r="Y18" s="813" t="s">
        <v>477</v>
      </c>
      <c r="Z18" s="808"/>
      <c r="AA18" s="808"/>
      <c r="AB18" s="299"/>
      <c r="AC18" s="723">
        <v>1159</v>
      </c>
      <c r="AD18" s="724"/>
      <c r="AE18" s="288"/>
    </row>
    <row r="19" spans="1:31" ht="25.7" customHeight="1">
      <c r="A19" s="721" t="s">
        <v>363</v>
      </c>
      <c r="B19" s="722"/>
      <c r="C19" s="722"/>
      <c r="D19" s="244"/>
      <c r="E19" s="723">
        <v>747</v>
      </c>
      <c r="F19" s="724"/>
      <c r="G19" s="288"/>
      <c r="H19" s="86"/>
      <c r="I19" s="813" t="s">
        <v>271</v>
      </c>
      <c r="J19" s="808"/>
      <c r="K19" s="808"/>
      <c r="L19" s="298"/>
      <c r="M19" s="723">
        <v>923</v>
      </c>
      <c r="N19" s="724"/>
      <c r="O19" s="104"/>
      <c r="P19" s="86"/>
      <c r="Q19" s="813" t="s">
        <v>72</v>
      </c>
      <c r="R19" s="808"/>
      <c r="S19" s="808"/>
      <c r="T19" s="292"/>
      <c r="U19" s="723">
        <v>1540</v>
      </c>
      <c r="V19" s="724"/>
      <c r="W19" s="288"/>
      <c r="X19" s="93"/>
      <c r="Y19" s="813" t="s">
        <v>80</v>
      </c>
      <c r="Z19" s="808"/>
      <c r="AA19" s="808"/>
      <c r="AB19" s="299"/>
      <c r="AC19" s="723">
        <v>1432</v>
      </c>
      <c r="AD19" s="724"/>
      <c r="AE19" s="288"/>
    </row>
    <row r="20" spans="1:31" ht="25.7" customHeight="1">
      <c r="A20" s="721" t="s">
        <v>426</v>
      </c>
      <c r="B20" s="722"/>
      <c r="C20" s="722"/>
      <c r="D20" s="244"/>
      <c r="E20" s="723">
        <v>853</v>
      </c>
      <c r="F20" s="724"/>
      <c r="G20" s="288"/>
      <c r="H20" s="86"/>
      <c r="I20" s="813" t="s">
        <v>422</v>
      </c>
      <c r="J20" s="808"/>
      <c r="K20" s="808"/>
      <c r="L20" s="298"/>
      <c r="M20" s="723">
        <v>524</v>
      </c>
      <c r="N20" s="724"/>
      <c r="O20" s="104"/>
      <c r="P20" s="86"/>
      <c r="Q20" s="813" t="s">
        <v>398</v>
      </c>
      <c r="R20" s="808"/>
      <c r="S20" s="808"/>
      <c r="T20" s="309"/>
      <c r="U20" s="723">
        <v>2069</v>
      </c>
      <c r="V20" s="724"/>
      <c r="W20" s="284"/>
      <c r="X20" s="93"/>
      <c r="Y20" s="813" t="s">
        <v>456</v>
      </c>
      <c r="Z20" s="808"/>
      <c r="AA20" s="808"/>
      <c r="AB20" s="299"/>
      <c r="AC20" s="723">
        <v>1014</v>
      </c>
      <c r="AD20" s="724"/>
      <c r="AE20" s="288"/>
    </row>
    <row r="21" spans="1:31" ht="25.7" customHeight="1">
      <c r="A21" s="813" t="s">
        <v>365</v>
      </c>
      <c r="B21" s="808"/>
      <c r="C21" s="808"/>
      <c r="D21" s="298"/>
      <c r="E21" s="723">
        <v>768</v>
      </c>
      <c r="F21" s="724"/>
      <c r="G21" s="288"/>
      <c r="H21" s="86"/>
      <c r="I21" s="958" t="s">
        <v>424</v>
      </c>
      <c r="J21" s="1029"/>
      <c r="K21" s="1029"/>
      <c r="L21" s="298"/>
      <c r="M21" s="723">
        <v>1206</v>
      </c>
      <c r="N21" s="724"/>
      <c r="O21" s="104"/>
      <c r="P21" s="86"/>
      <c r="Q21" s="815" t="s">
        <v>402</v>
      </c>
      <c r="R21" s="917"/>
      <c r="S21" s="917"/>
      <c r="T21" s="338"/>
      <c r="U21" s="732">
        <v>1792</v>
      </c>
      <c r="V21" s="729"/>
      <c r="W21" s="104"/>
      <c r="X21" s="93"/>
      <c r="Y21" s="813" t="s">
        <v>478</v>
      </c>
      <c r="Z21" s="808"/>
      <c r="AA21" s="808"/>
      <c r="AB21" s="299"/>
      <c r="AC21" s="723">
        <v>942</v>
      </c>
      <c r="AD21" s="724"/>
      <c r="AE21" s="288"/>
    </row>
    <row r="22" spans="1:31" ht="25.7" customHeight="1">
      <c r="A22" s="813" t="s">
        <v>431</v>
      </c>
      <c r="B22" s="808"/>
      <c r="C22" s="808"/>
      <c r="D22" s="298"/>
      <c r="E22" s="723">
        <v>891</v>
      </c>
      <c r="F22" s="724"/>
      <c r="G22" s="288"/>
      <c r="H22" s="86"/>
      <c r="I22" s="813" t="s">
        <v>309</v>
      </c>
      <c r="J22" s="808"/>
      <c r="K22" s="808"/>
      <c r="L22" s="298"/>
      <c r="M22" s="723">
        <v>693</v>
      </c>
      <c r="N22" s="724"/>
      <c r="O22" s="104"/>
      <c r="P22" s="86"/>
      <c r="Q22" s="1038" t="s">
        <v>79</v>
      </c>
      <c r="R22" s="1039"/>
      <c r="S22" s="789">
        <v>1</v>
      </c>
      <c r="T22" s="790"/>
      <c r="U22" s="756">
        <v>1670</v>
      </c>
      <c r="V22" s="757"/>
      <c r="W22" s="297"/>
      <c r="X22" s="90"/>
      <c r="Y22" s="813" t="s">
        <v>457</v>
      </c>
      <c r="Z22" s="808"/>
      <c r="AA22" s="808"/>
      <c r="AB22" s="299"/>
      <c r="AC22" s="723">
        <v>785</v>
      </c>
      <c r="AD22" s="724"/>
      <c r="AE22" s="288"/>
    </row>
    <row r="23" spans="1:31" ht="25.7" customHeight="1">
      <c r="A23" s="813" t="s">
        <v>433</v>
      </c>
      <c r="B23" s="808"/>
      <c r="C23" s="808"/>
      <c r="D23" s="298"/>
      <c r="E23" s="723">
        <v>886</v>
      </c>
      <c r="F23" s="724"/>
      <c r="G23" s="288"/>
      <c r="H23" s="86"/>
      <c r="I23" s="813" t="s">
        <v>427</v>
      </c>
      <c r="J23" s="808"/>
      <c r="K23" s="808"/>
      <c r="L23" s="293" t="s">
        <v>337</v>
      </c>
      <c r="M23" s="723">
        <v>377</v>
      </c>
      <c r="N23" s="724"/>
      <c r="O23" s="104"/>
      <c r="P23" s="86"/>
      <c r="Q23" s="936"/>
      <c r="R23" s="937"/>
      <c r="S23" s="725">
        <v>2</v>
      </c>
      <c r="T23" s="726"/>
      <c r="U23" s="727">
        <v>1088</v>
      </c>
      <c r="V23" s="728"/>
      <c r="W23" s="306"/>
      <c r="X23" s="93"/>
      <c r="Y23" s="813" t="s">
        <v>479</v>
      </c>
      <c r="Z23" s="808"/>
      <c r="AA23" s="808"/>
      <c r="AB23" s="299"/>
      <c r="AC23" s="723">
        <v>1040</v>
      </c>
      <c r="AD23" s="724"/>
      <c r="AE23" s="288"/>
    </row>
    <row r="24" spans="1:31" ht="25.7" customHeight="1">
      <c r="A24" s="721" t="s">
        <v>89</v>
      </c>
      <c r="B24" s="722"/>
      <c r="C24" s="722"/>
      <c r="D24" s="290"/>
      <c r="E24" s="732">
        <v>1561</v>
      </c>
      <c r="F24" s="729"/>
      <c r="G24" s="295"/>
      <c r="H24" s="86"/>
      <c r="I24" s="813" t="s">
        <v>429</v>
      </c>
      <c r="J24" s="808"/>
      <c r="K24" s="808"/>
      <c r="L24" s="287" t="s">
        <v>337</v>
      </c>
      <c r="M24" s="723">
        <v>231</v>
      </c>
      <c r="N24" s="724"/>
      <c r="O24" s="104"/>
      <c r="P24" s="86"/>
      <c r="Q24" s="813" t="s">
        <v>406</v>
      </c>
      <c r="R24" s="808"/>
      <c r="S24" s="808"/>
      <c r="T24" s="309"/>
      <c r="U24" s="723">
        <v>2319</v>
      </c>
      <c r="V24" s="724"/>
      <c r="W24" s="284"/>
      <c r="X24" s="93"/>
      <c r="Y24" s="972" t="s">
        <v>374</v>
      </c>
      <c r="Z24" s="973"/>
      <c r="AA24" s="973"/>
      <c r="AB24" s="326"/>
      <c r="AC24" s="781">
        <v>1014</v>
      </c>
      <c r="AD24" s="782"/>
      <c r="AE24" s="320"/>
    </row>
    <row r="25" spans="1:31" ht="25.7" customHeight="1">
      <c r="A25" s="721" t="s">
        <v>371</v>
      </c>
      <c r="B25" s="722"/>
      <c r="C25" s="722"/>
      <c r="D25" s="244"/>
      <c r="E25" s="723">
        <v>721</v>
      </c>
      <c r="F25" s="724"/>
      <c r="G25" s="288"/>
      <c r="H25" s="86"/>
      <c r="I25" s="813" t="s">
        <v>432</v>
      </c>
      <c r="J25" s="808"/>
      <c r="K25" s="808"/>
      <c r="L25" s="287" t="s">
        <v>337</v>
      </c>
      <c r="M25" s="723">
        <v>500</v>
      </c>
      <c r="N25" s="724"/>
      <c r="O25" s="104"/>
      <c r="P25" s="86"/>
      <c r="Q25" s="942" t="s">
        <v>391</v>
      </c>
      <c r="R25" s="943"/>
      <c r="S25" s="944" t="s">
        <v>40</v>
      </c>
      <c r="T25" s="945"/>
      <c r="U25" s="791">
        <v>2445</v>
      </c>
      <c r="V25" s="792"/>
      <c r="W25" s="302"/>
      <c r="X25" s="123"/>
      <c r="Y25" s="958" t="s">
        <v>458</v>
      </c>
      <c r="Z25" s="1029"/>
      <c r="AA25" s="1029"/>
      <c r="AB25" s="299"/>
      <c r="AC25" s="723">
        <v>1085</v>
      </c>
      <c r="AD25" s="724"/>
      <c r="AE25" s="288"/>
    </row>
    <row r="26" spans="1:31" ht="25.7" customHeight="1">
      <c r="A26" s="721" t="s">
        <v>436</v>
      </c>
      <c r="B26" s="722"/>
      <c r="C26" s="722"/>
      <c r="D26" s="244"/>
      <c r="E26" s="723">
        <v>528</v>
      </c>
      <c r="F26" s="724"/>
      <c r="G26" s="288"/>
      <c r="H26" s="86"/>
      <c r="I26" s="918" t="s">
        <v>312</v>
      </c>
      <c r="J26" s="1016"/>
      <c r="K26" s="1016"/>
      <c r="L26" s="287" t="s">
        <v>337</v>
      </c>
      <c r="M26" s="732">
        <v>477</v>
      </c>
      <c r="N26" s="729"/>
      <c r="O26" s="104"/>
      <c r="P26" s="86"/>
      <c r="Q26" s="105"/>
      <c r="R26" s="314" t="s">
        <v>70</v>
      </c>
      <c r="S26" s="133" t="s">
        <v>187</v>
      </c>
      <c r="T26" s="315">
        <v>1470</v>
      </c>
      <c r="U26" s="316" t="s">
        <v>188</v>
      </c>
      <c r="V26" s="243">
        <v>975</v>
      </c>
      <c r="W26" s="302"/>
      <c r="X26" s="93"/>
      <c r="Y26" s="815" t="s">
        <v>308</v>
      </c>
      <c r="Z26" s="917"/>
      <c r="AA26" s="917"/>
      <c r="AB26" s="334"/>
      <c r="AC26" s="732">
        <v>1168</v>
      </c>
      <c r="AD26" s="729"/>
      <c r="AE26" s="295"/>
    </row>
    <row r="27" spans="1:31" ht="25.7" customHeight="1">
      <c r="A27" s="721" t="s">
        <v>97</v>
      </c>
      <c r="B27" s="722"/>
      <c r="C27" s="722"/>
      <c r="D27" s="244"/>
      <c r="E27" s="781">
        <v>527</v>
      </c>
      <c r="F27" s="799"/>
      <c r="G27" s="295"/>
      <c r="H27" s="86"/>
      <c r="I27" s="778" t="s">
        <v>87</v>
      </c>
      <c r="J27" s="779"/>
      <c r="K27" s="779"/>
      <c r="L27" s="779"/>
      <c r="M27" s="779"/>
      <c r="N27" s="779"/>
      <c r="O27" s="780"/>
      <c r="P27" s="86"/>
      <c r="Q27" s="105"/>
      <c r="R27" s="317" t="s">
        <v>305</v>
      </c>
      <c r="S27" s="311" t="s">
        <v>187</v>
      </c>
      <c r="T27" s="318">
        <v>1344</v>
      </c>
      <c r="U27" s="109" t="s">
        <v>188</v>
      </c>
      <c r="V27" s="319">
        <v>1101</v>
      </c>
      <c r="W27" s="320"/>
      <c r="X27" s="93"/>
      <c r="Y27" s="958" t="s">
        <v>480</v>
      </c>
      <c r="Z27" s="1029"/>
      <c r="AA27" s="1029"/>
      <c r="AB27" s="299"/>
      <c r="AC27" s="723">
        <v>1594</v>
      </c>
      <c r="AD27" s="724"/>
      <c r="AE27" s="288"/>
    </row>
    <row r="28" spans="1:31" ht="25.7" customHeight="1">
      <c r="A28" s="778" t="s">
        <v>99</v>
      </c>
      <c r="B28" s="779"/>
      <c r="C28" s="779"/>
      <c r="D28" s="779"/>
      <c r="E28" s="779"/>
      <c r="F28" s="779"/>
      <c r="G28" s="780"/>
      <c r="H28" s="86"/>
      <c r="I28" s="814" t="s">
        <v>382</v>
      </c>
      <c r="J28" s="245" t="s">
        <v>186</v>
      </c>
      <c r="K28" s="924" t="s">
        <v>40</v>
      </c>
      <c r="L28" s="925"/>
      <c r="M28" s="737">
        <v>1072</v>
      </c>
      <c r="N28" s="738"/>
      <c r="O28" s="92"/>
      <c r="P28" s="86"/>
      <c r="Q28" s="105"/>
      <c r="R28" s="321" t="s">
        <v>307</v>
      </c>
      <c r="S28" s="118" t="s">
        <v>90</v>
      </c>
      <c r="T28" s="322">
        <v>1502</v>
      </c>
      <c r="U28" s="323" t="s">
        <v>91</v>
      </c>
      <c r="V28" s="324">
        <v>943</v>
      </c>
      <c r="W28" s="283"/>
      <c r="X28" s="93"/>
      <c r="Y28" s="1002" t="s">
        <v>481</v>
      </c>
      <c r="Z28" s="1003"/>
      <c r="AA28" s="1003"/>
      <c r="AB28" s="334"/>
      <c r="AC28" s="732">
        <v>874</v>
      </c>
      <c r="AD28" s="729"/>
      <c r="AE28" s="295"/>
    </row>
    <row r="29" spans="1:31" ht="25.7" customHeight="1">
      <c r="A29" s="747" t="s">
        <v>190</v>
      </c>
      <c r="B29" s="117" t="s">
        <v>186</v>
      </c>
      <c r="C29" s="924" t="s">
        <v>40</v>
      </c>
      <c r="D29" s="924"/>
      <c r="E29" s="802">
        <v>824</v>
      </c>
      <c r="F29" s="737"/>
      <c r="G29" s="303"/>
      <c r="H29" s="86"/>
      <c r="I29" s="815"/>
      <c r="J29" s="118" t="s">
        <v>15</v>
      </c>
      <c r="K29" s="311" t="s">
        <v>384</v>
      </c>
      <c r="L29" s="365">
        <v>600</v>
      </c>
      <c r="M29" s="118" t="s">
        <v>385</v>
      </c>
      <c r="N29" s="241">
        <v>472</v>
      </c>
      <c r="O29" s="283"/>
      <c r="P29" s="86"/>
      <c r="Q29" s="813" t="s">
        <v>419</v>
      </c>
      <c r="R29" s="808"/>
      <c r="S29" s="808"/>
      <c r="T29" s="309"/>
      <c r="U29" s="723">
        <v>1238</v>
      </c>
      <c r="V29" s="724"/>
      <c r="W29" s="284"/>
      <c r="X29" s="93"/>
      <c r="Y29" s="803" t="s">
        <v>98</v>
      </c>
      <c r="Z29" s="804"/>
      <c r="AA29" s="804"/>
      <c r="AB29" s="804"/>
      <c r="AC29" s="804"/>
      <c r="AD29" s="804"/>
      <c r="AE29" s="805"/>
    </row>
    <row r="30" spans="1:31" ht="25.7" customHeight="1">
      <c r="A30" s="748"/>
      <c r="B30" s="133" t="s">
        <v>10</v>
      </c>
      <c r="C30" s="133" t="s">
        <v>375</v>
      </c>
      <c r="D30" s="366">
        <v>699</v>
      </c>
      <c r="E30" s="316" t="s">
        <v>376</v>
      </c>
      <c r="F30" s="95">
        <v>125</v>
      </c>
      <c r="G30" s="302"/>
      <c r="H30" s="248"/>
      <c r="I30" s="813" t="s">
        <v>382</v>
      </c>
      <c r="J30" s="808"/>
      <c r="K30" s="808" t="s">
        <v>468</v>
      </c>
      <c r="L30" s="809"/>
      <c r="M30" s="723">
        <v>1180</v>
      </c>
      <c r="N30" s="724"/>
      <c r="O30" s="288"/>
      <c r="P30" s="248"/>
      <c r="Q30" s="814" t="s">
        <v>423</v>
      </c>
      <c r="R30" s="245" t="s">
        <v>70</v>
      </c>
      <c r="S30" s="133" t="s">
        <v>187</v>
      </c>
      <c r="T30" s="315">
        <v>1270</v>
      </c>
      <c r="U30" s="316" t="s">
        <v>188</v>
      </c>
      <c r="V30" s="122">
        <v>802</v>
      </c>
      <c r="W30" s="302"/>
      <c r="X30" s="248"/>
      <c r="Y30" s="813" t="s">
        <v>252</v>
      </c>
      <c r="Z30" s="808"/>
      <c r="AA30" s="808"/>
      <c r="AB30" s="299"/>
      <c r="AC30" s="723">
        <v>1573</v>
      </c>
      <c r="AD30" s="724"/>
      <c r="AE30" s="288"/>
    </row>
    <row r="31" spans="1:31" ht="25.7" customHeight="1">
      <c r="A31" s="748"/>
      <c r="B31" s="107" t="s">
        <v>377</v>
      </c>
      <c r="C31" s="107" t="s">
        <v>378</v>
      </c>
      <c r="D31" s="367">
        <v>697</v>
      </c>
      <c r="E31" s="124" t="s">
        <v>379</v>
      </c>
      <c r="F31" s="102">
        <v>127</v>
      </c>
      <c r="G31" s="306"/>
      <c r="H31" s="86"/>
      <c r="I31" s="813" t="s">
        <v>387</v>
      </c>
      <c r="J31" s="808"/>
      <c r="K31" s="808"/>
      <c r="L31" s="291"/>
      <c r="M31" s="723">
        <v>1248</v>
      </c>
      <c r="N31" s="724"/>
      <c r="O31" s="288"/>
      <c r="P31" s="86"/>
      <c r="Q31" s="815"/>
      <c r="R31" s="363" t="s">
        <v>305</v>
      </c>
      <c r="S31" s="311" t="s">
        <v>187</v>
      </c>
      <c r="T31" s="318">
        <v>1038</v>
      </c>
      <c r="U31" s="109" t="s">
        <v>188</v>
      </c>
      <c r="V31" s="319">
        <v>1034</v>
      </c>
      <c r="W31" s="320"/>
      <c r="X31" s="93"/>
      <c r="Y31" s="815" t="s">
        <v>254</v>
      </c>
      <c r="Z31" s="917"/>
      <c r="AA31" s="917"/>
      <c r="AB31" s="334"/>
      <c r="AC31" s="732">
        <v>2932</v>
      </c>
      <c r="AD31" s="729"/>
      <c r="AE31" s="295"/>
    </row>
    <row r="32" spans="1:31" ht="25.7" customHeight="1">
      <c r="A32" s="748"/>
      <c r="B32" s="133" t="s">
        <v>298</v>
      </c>
      <c r="C32" s="938" t="s">
        <v>40</v>
      </c>
      <c r="D32" s="938"/>
      <c r="E32" s="811">
        <v>867</v>
      </c>
      <c r="F32" s="812"/>
      <c r="G32" s="302"/>
      <c r="H32" s="86"/>
      <c r="I32" s="960" t="s">
        <v>263</v>
      </c>
      <c r="J32" s="961"/>
      <c r="K32" s="961"/>
      <c r="L32" s="291"/>
      <c r="M32" s="723">
        <v>803</v>
      </c>
      <c r="N32" s="724"/>
      <c r="O32" s="288"/>
      <c r="P32" s="86"/>
      <c r="Q32" s="814" t="s">
        <v>425</v>
      </c>
      <c r="R32" s="822"/>
      <c r="S32" s="822"/>
      <c r="T32" s="335"/>
      <c r="U32" s="756">
        <v>1069</v>
      </c>
      <c r="V32" s="757"/>
      <c r="W32" s="100"/>
      <c r="X32" s="93"/>
      <c r="Y32" s="813" t="s">
        <v>104</v>
      </c>
      <c r="Z32" s="808"/>
      <c r="AA32" s="808"/>
      <c r="AB32" s="128" t="s">
        <v>154</v>
      </c>
      <c r="AC32" s="723">
        <v>1362</v>
      </c>
      <c r="AD32" s="724"/>
      <c r="AE32" s="288"/>
    </row>
    <row r="33" spans="1:31" ht="25.7" customHeight="1">
      <c r="A33" s="748"/>
      <c r="B33" s="107" t="s">
        <v>10</v>
      </c>
      <c r="C33" s="107" t="s">
        <v>418</v>
      </c>
      <c r="D33" s="367">
        <v>689</v>
      </c>
      <c r="E33" s="124" t="s">
        <v>378</v>
      </c>
      <c r="F33" s="102">
        <v>178</v>
      </c>
      <c r="G33" s="306"/>
      <c r="H33" s="86"/>
      <c r="I33" s="960" t="s">
        <v>439</v>
      </c>
      <c r="J33" s="961"/>
      <c r="K33" s="961"/>
      <c r="L33" s="291"/>
      <c r="M33" s="723">
        <v>1035</v>
      </c>
      <c r="N33" s="724"/>
      <c r="O33" s="288"/>
      <c r="P33" s="86"/>
      <c r="Q33" s="813" t="s">
        <v>428</v>
      </c>
      <c r="R33" s="808"/>
      <c r="S33" s="808"/>
      <c r="T33" s="309"/>
      <c r="U33" s="723">
        <v>1674</v>
      </c>
      <c r="V33" s="724"/>
      <c r="W33" s="284"/>
      <c r="X33" s="93"/>
      <c r="Y33" s="813" t="s">
        <v>106</v>
      </c>
      <c r="Z33" s="808"/>
      <c r="AA33" s="808"/>
      <c r="AB33" s="128" t="s">
        <v>154</v>
      </c>
      <c r="AC33" s="723">
        <v>1512</v>
      </c>
      <c r="AD33" s="724"/>
      <c r="AE33" s="288"/>
    </row>
    <row r="34" spans="1:31" ht="25.7" customHeight="1">
      <c r="A34" s="748"/>
      <c r="B34" s="107" t="s">
        <v>377</v>
      </c>
      <c r="C34" s="107" t="s">
        <v>380</v>
      </c>
      <c r="D34" s="367">
        <v>804</v>
      </c>
      <c r="E34" s="124" t="s">
        <v>381</v>
      </c>
      <c r="F34" s="102">
        <v>63</v>
      </c>
      <c r="G34" s="306"/>
      <c r="H34" s="86"/>
      <c r="I34" s="813" t="s">
        <v>317</v>
      </c>
      <c r="J34" s="808"/>
      <c r="K34" s="808"/>
      <c r="L34" s="291"/>
      <c r="M34" s="723">
        <v>1009</v>
      </c>
      <c r="N34" s="724"/>
      <c r="O34" s="288"/>
      <c r="P34" s="86"/>
      <c r="Q34" s="813" t="s">
        <v>482</v>
      </c>
      <c r="R34" s="808"/>
      <c r="S34" s="808"/>
      <c r="T34" s="338"/>
      <c r="U34" s="723">
        <v>1229</v>
      </c>
      <c r="V34" s="724"/>
      <c r="W34" s="104"/>
      <c r="X34" s="93"/>
      <c r="Y34" s="813" t="s">
        <v>483</v>
      </c>
      <c r="Z34" s="808"/>
      <c r="AA34" s="808"/>
      <c r="AB34" s="128" t="s">
        <v>154</v>
      </c>
      <c r="AC34" s="723">
        <v>2200</v>
      </c>
      <c r="AD34" s="724"/>
      <c r="AE34" s="288"/>
    </row>
    <row r="35" spans="1:31" ht="25.7" customHeight="1">
      <c r="A35" s="748"/>
      <c r="B35" s="818" t="s">
        <v>189</v>
      </c>
      <c r="C35" s="818"/>
      <c r="D35" s="818"/>
      <c r="E35" s="819">
        <v>784</v>
      </c>
      <c r="F35" s="723"/>
      <c r="G35" s="295"/>
      <c r="H35" s="86"/>
      <c r="I35" s="958" t="s">
        <v>390</v>
      </c>
      <c r="J35" s="1029"/>
      <c r="K35" s="1029"/>
      <c r="L35" s="287" t="s">
        <v>337</v>
      </c>
      <c r="M35" s="723">
        <v>618</v>
      </c>
      <c r="N35" s="724"/>
      <c r="O35" s="288"/>
      <c r="P35" s="86"/>
      <c r="Q35" s="813" t="s">
        <v>105</v>
      </c>
      <c r="R35" s="808"/>
      <c r="S35" s="808"/>
      <c r="T35" s="338"/>
      <c r="U35" s="723">
        <v>929</v>
      </c>
      <c r="V35" s="724"/>
      <c r="W35" s="104"/>
      <c r="X35" s="93"/>
      <c r="Y35" s="972" t="s">
        <v>109</v>
      </c>
      <c r="Z35" s="973"/>
      <c r="AA35" s="133">
        <v>1</v>
      </c>
      <c r="AB35" s="125" t="s">
        <v>154</v>
      </c>
      <c r="AC35" s="812">
        <v>1650</v>
      </c>
      <c r="AD35" s="799"/>
      <c r="AE35" s="302"/>
    </row>
    <row r="36" spans="1:31" ht="25.7" customHeight="1">
      <c r="A36" s="748"/>
      <c r="B36" s="307" t="s">
        <v>191</v>
      </c>
      <c r="C36" s="938" t="s">
        <v>40</v>
      </c>
      <c r="D36" s="938"/>
      <c r="E36" s="811">
        <v>653</v>
      </c>
      <c r="F36" s="812"/>
      <c r="G36" s="302"/>
      <c r="H36" s="86"/>
      <c r="I36" s="958" t="s">
        <v>315</v>
      </c>
      <c r="J36" s="1029"/>
      <c r="K36" s="1029"/>
      <c r="L36" s="287" t="s">
        <v>337</v>
      </c>
      <c r="M36" s="723">
        <v>740</v>
      </c>
      <c r="N36" s="724"/>
      <c r="O36" s="288"/>
      <c r="P36" s="86"/>
      <c r="Q36" s="958" t="s">
        <v>108</v>
      </c>
      <c r="R36" s="1029"/>
      <c r="S36" s="1029"/>
      <c r="T36" s="309"/>
      <c r="U36" s="723">
        <v>1791</v>
      </c>
      <c r="V36" s="724"/>
      <c r="W36" s="104"/>
      <c r="X36" s="93"/>
      <c r="Y36" s="972"/>
      <c r="Z36" s="973"/>
      <c r="AA36" s="118">
        <v>2</v>
      </c>
      <c r="AB36" s="310" t="s">
        <v>154</v>
      </c>
      <c r="AC36" s="761">
        <v>1336</v>
      </c>
      <c r="AD36" s="762"/>
      <c r="AE36" s="283"/>
    </row>
    <row r="37" spans="1:31" ht="25.7" customHeight="1">
      <c r="A37" s="748"/>
      <c r="B37" s="133" t="s">
        <v>10</v>
      </c>
      <c r="C37" s="133" t="s">
        <v>375</v>
      </c>
      <c r="D37" s="366">
        <v>548</v>
      </c>
      <c r="E37" s="316" t="s">
        <v>376</v>
      </c>
      <c r="F37" s="95">
        <v>105</v>
      </c>
      <c r="G37" s="302"/>
      <c r="H37" s="86"/>
      <c r="I37" s="813" t="s">
        <v>316</v>
      </c>
      <c r="J37" s="808"/>
      <c r="K37" s="808"/>
      <c r="L37" s="287" t="s">
        <v>337</v>
      </c>
      <c r="M37" s="723">
        <v>909</v>
      </c>
      <c r="N37" s="724"/>
      <c r="O37" s="288"/>
      <c r="P37" s="86"/>
      <c r="Q37" s="1002" t="s">
        <v>111</v>
      </c>
      <c r="R37" s="1003"/>
      <c r="S37" s="1003"/>
      <c r="T37" s="338"/>
      <c r="U37" s="732">
        <v>1473</v>
      </c>
      <c r="V37" s="729"/>
      <c r="W37" s="104"/>
      <c r="X37" s="93"/>
      <c r="Y37" s="813" t="s">
        <v>403</v>
      </c>
      <c r="Z37" s="808"/>
      <c r="AA37" s="808"/>
      <c r="AB37" s="128" t="s">
        <v>154</v>
      </c>
      <c r="AC37" s="723">
        <v>1668</v>
      </c>
      <c r="AD37" s="724"/>
      <c r="AE37" s="288"/>
    </row>
    <row r="38" spans="1:31" ht="25.7" customHeight="1">
      <c r="A38" s="748"/>
      <c r="B38" s="107" t="s">
        <v>377</v>
      </c>
      <c r="C38" s="107" t="s">
        <v>378</v>
      </c>
      <c r="D38" s="367">
        <v>590</v>
      </c>
      <c r="E38" s="124" t="s">
        <v>379</v>
      </c>
      <c r="F38" s="102">
        <v>63</v>
      </c>
      <c r="G38" s="306"/>
      <c r="H38" s="86"/>
      <c r="I38" s="958" t="s">
        <v>484</v>
      </c>
      <c r="J38" s="1029"/>
      <c r="K38" s="1029"/>
      <c r="L38" s="287" t="s">
        <v>337</v>
      </c>
      <c r="M38" s="723">
        <v>2337</v>
      </c>
      <c r="N38" s="724"/>
      <c r="O38" s="288"/>
      <c r="P38" s="86"/>
      <c r="Q38" s="958" t="s">
        <v>113</v>
      </c>
      <c r="R38" s="1029"/>
      <c r="S38" s="1029"/>
      <c r="T38" s="309"/>
      <c r="U38" s="723">
        <v>1349</v>
      </c>
      <c r="V38" s="724"/>
      <c r="W38" s="104"/>
      <c r="X38" s="93"/>
      <c r="Y38" s="813" t="s">
        <v>405</v>
      </c>
      <c r="Z38" s="808"/>
      <c r="AA38" s="808"/>
      <c r="AB38" s="128" t="s">
        <v>154</v>
      </c>
      <c r="AC38" s="723">
        <v>2069</v>
      </c>
      <c r="AD38" s="724"/>
      <c r="AE38" s="288"/>
    </row>
    <row r="39" spans="1:31" ht="25.7" customHeight="1">
      <c r="A39" s="748"/>
      <c r="B39" s="818" t="s">
        <v>197</v>
      </c>
      <c r="C39" s="818"/>
      <c r="D39" s="818"/>
      <c r="E39" s="802">
        <v>759</v>
      </c>
      <c r="F39" s="737"/>
      <c r="G39" s="295"/>
      <c r="H39" s="86"/>
      <c r="I39" s="803" t="s">
        <v>392</v>
      </c>
      <c r="J39" s="804"/>
      <c r="K39" s="804"/>
      <c r="L39" s="804"/>
      <c r="M39" s="804"/>
      <c r="N39" s="804"/>
      <c r="O39" s="805"/>
      <c r="P39" s="86"/>
      <c r="Q39" s="1002" t="s">
        <v>313</v>
      </c>
      <c r="R39" s="1003"/>
      <c r="S39" s="1003"/>
      <c r="T39" s="338"/>
      <c r="U39" s="732">
        <v>1225</v>
      </c>
      <c r="V39" s="729"/>
      <c r="W39" s="104"/>
      <c r="X39" s="93"/>
      <c r="Y39" s="813" t="s">
        <v>485</v>
      </c>
      <c r="Z39" s="808"/>
      <c r="AA39" s="808"/>
      <c r="AB39" s="128" t="s">
        <v>154</v>
      </c>
      <c r="AC39" s="723">
        <v>3000</v>
      </c>
      <c r="AD39" s="724"/>
      <c r="AE39" s="288"/>
    </row>
    <row r="40" spans="1:31" ht="25.7" customHeight="1">
      <c r="A40" s="749"/>
      <c r="B40" s="818" t="s">
        <v>443</v>
      </c>
      <c r="C40" s="818"/>
      <c r="D40" s="818"/>
      <c r="E40" s="802">
        <v>714</v>
      </c>
      <c r="F40" s="737"/>
      <c r="G40" s="295"/>
      <c r="H40" s="86"/>
      <c r="I40" s="813" t="s">
        <v>393</v>
      </c>
      <c r="J40" s="808"/>
      <c r="K40" s="808"/>
      <c r="L40" s="298"/>
      <c r="M40" s="723">
        <v>815</v>
      </c>
      <c r="N40" s="724"/>
      <c r="O40" s="284"/>
      <c r="P40" s="86"/>
      <c r="Q40" s="813" t="s">
        <v>383</v>
      </c>
      <c r="R40" s="808"/>
      <c r="S40" s="808"/>
      <c r="T40" s="309"/>
      <c r="U40" s="723">
        <v>1581</v>
      </c>
      <c r="V40" s="724"/>
      <c r="W40" s="284"/>
      <c r="X40" s="90"/>
      <c r="Y40" s="793" t="s">
        <v>386</v>
      </c>
      <c r="Z40" s="794"/>
      <c r="AA40" s="794"/>
      <c r="AB40" s="128" t="s">
        <v>154</v>
      </c>
      <c r="AC40" s="723">
        <v>1501</v>
      </c>
      <c r="AD40" s="724"/>
      <c r="AE40" s="288"/>
    </row>
    <row r="41" spans="1:31" ht="25.7" customHeight="1">
      <c r="A41" s="778" t="s">
        <v>112</v>
      </c>
      <c r="B41" s="779"/>
      <c r="C41" s="779"/>
      <c r="D41" s="779"/>
      <c r="E41" s="779"/>
      <c r="F41" s="779"/>
      <c r="G41" s="780"/>
      <c r="H41" s="330"/>
      <c r="I41" s="710" t="s">
        <v>110</v>
      </c>
      <c r="J41" s="711"/>
      <c r="K41" s="711"/>
      <c r="L41" s="711"/>
      <c r="M41" s="711"/>
      <c r="N41" s="711"/>
      <c r="O41" s="712"/>
      <c r="P41" s="330"/>
      <c r="Q41" s="813" t="s">
        <v>434</v>
      </c>
      <c r="R41" s="808"/>
      <c r="S41" s="808"/>
      <c r="T41" s="309"/>
      <c r="U41" s="723">
        <v>1360</v>
      </c>
      <c r="V41" s="724"/>
      <c r="W41" s="284"/>
      <c r="X41" s="93"/>
      <c r="Y41" s="793" t="s">
        <v>409</v>
      </c>
      <c r="Z41" s="794"/>
      <c r="AA41" s="794"/>
      <c r="AB41" s="128" t="s">
        <v>154</v>
      </c>
      <c r="AC41" s="723">
        <v>1936</v>
      </c>
      <c r="AD41" s="724"/>
      <c r="AE41" s="288"/>
    </row>
    <row r="42" spans="1:31" ht="25.7" customHeight="1">
      <c r="A42" s="1036" t="s">
        <v>192</v>
      </c>
      <c r="B42" s="1037"/>
      <c r="C42" s="1037"/>
      <c r="D42" s="244"/>
      <c r="E42" s="756">
        <v>777</v>
      </c>
      <c r="F42" s="757"/>
      <c r="G42" s="100"/>
      <c r="H42" s="86"/>
      <c r="I42" s="814" t="s">
        <v>264</v>
      </c>
      <c r="J42" s="822"/>
      <c r="K42" s="822"/>
      <c r="L42" s="326"/>
      <c r="M42" s="781">
        <v>1270</v>
      </c>
      <c r="N42" s="782"/>
      <c r="O42" s="98"/>
      <c r="P42" s="86"/>
      <c r="Q42" s="813" t="s">
        <v>435</v>
      </c>
      <c r="R42" s="808"/>
      <c r="S42" s="808"/>
      <c r="T42" s="309"/>
      <c r="U42" s="723">
        <v>2202</v>
      </c>
      <c r="V42" s="724"/>
      <c r="W42" s="284"/>
      <c r="X42" s="93"/>
      <c r="Y42" s="793" t="s">
        <v>486</v>
      </c>
      <c r="Z42" s="794"/>
      <c r="AA42" s="794"/>
      <c r="AB42" s="128" t="s">
        <v>154</v>
      </c>
      <c r="AC42" s="723">
        <v>1599</v>
      </c>
      <c r="AD42" s="724"/>
      <c r="AE42" s="288"/>
    </row>
    <row r="43" spans="1:31" ht="25.7" customHeight="1">
      <c r="A43" s="721" t="s">
        <v>193</v>
      </c>
      <c r="B43" s="722"/>
      <c r="C43" s="722"/>
      <c r="D43" s="244"/>
      <c r="E43" s="723">
        <v>877</v>
      </c>
      <c r="F43" s="724"/>
      <c r="G43" s="284"/>
      <c r="H43" s="86"/>
      <c r="I43" s="813" t="s">
        <v>395</v>
      </c>
      <c r="J43" s="808"/>
      <c r="K43" s="808"/>
      <c r="L43" s="291"/>
      <c r="M43" s="723">
        <v>1131</v>
      </c>
      <c r="N43" s="724"/>
      <c r="O43" s="284"/>
      <c r="P43" s="86"/>
      <c r="Q43" s="813" t="s">
        <v>487</v>
      </c>
      <c r="R43" s="808"/>
      <c r="S43" s="808"/>
      <c r="T43" s="309"/>
      <c r="U43" s="723">
        <v>1360</v>
      </c>
      <c r="V43" s="724"/>
      <c r="W43" s="284"/>
      <c r="X43" s="93"/>
      <c r="Y43" s="813" t="s">
        <v>388</v>
      </c>
      <c r="Z43" s="808"/>
      <c r="AA43" s="808"/>
      <c r="AB43" s="128" t="s">
        <v>154</v>
      </c>
      <c r="AC43" s="723">
        <v>1117</v>
      </c>
      <c r="AD43" s="724"/>
      <c r="AE43" s="288"/>
    </row>
    <row r="44" spans="1:31" ht="25.7" customHeight="1">
      <c r="A44" s="763" t="s">
        <v>116</v>
      </c>
      <c r="B44" s="271"/>
      <c r="C44" s="789" t="s">
        <v>40</v>
      </c>
      <c r="D44" s="790"/>
      <c r="E44" s="756">
        <v>1241</v>
      </c>
      <c r="F44" s="757"/>
      <c r="G44" s="100"/>
      <c r="H44" s="86"/>
      <c r="I44" s="813" t="s">
        <v>117</v>
      </c>
      <c r="J44" s="808"/>
      <c r="K44" s="808"/>
      <c r="L44" s="291"/>
      <c r="M44" s="723">
        <v>1264</v>
      </c>
      <c r="N44" s="724"/>
      <c r="O44" s="284"/>
      <c r="P44" s="86"/>
      <c r="Q44" s="813" t="s">
        <v>488</v>
      </c>
      <c r="R44" s="808"/>
      <c r="S44" s="808"/>
      <c r="T44" s="309"/>
      <c r="U44" s="723">
        <v>1061</v>
      </c>
      <c r="V44" s="724"/>
      <c r="W44" s="284"/>
      <c r="X44" s="123"/>
      <c r="Y44" s="814" t="s">
        <v>415</v>
      </c>
      <c r="Z44" s="822"/>
      <c r="AA44" s="117">
        <v>1</v>
      </c>
      <c r="AB44" s="127" t="s">
        <v>154</v>
      </c>
      <c r="AC44" s="737">
        <v>976</v>
      </c>
      <c r="AD44" s="738"/>
      <c r="AE44" s="303"/>
    </row>
    <row r="45" spans="1:31" ht="25.7" customHeight="1">
      <c r="A45" s="767"/>
      <c r="B45" s="120" t="s">
        <v>447</v>
      </c>
      <c r="C45" s="269" t="s">
        <v>375</v>
      </c>
      <c r="D45" s="369">
        <v>734</v>
      </c>
      <c r="E45" s="269" t="s">
        <v>376</v>
      </c>
      <c r="F45" s="95">
        <v>507</v>
      </c>
      <c r="G45" s="91"/>
      <c r="H45" s="86"/>
      <c r="I45" s="813" t="s">
        <v>119</v>
      </c>
      <c r="J45" s="808"/>
      <c r="K45" s="808"/>
      <c r="L45" s="291"/>
      <c r="M45" s="723">
        <v>1007</v>
      </c>
      <c r="N45" s="724"/>
      <c r="O45" s="284"/>
      <c r="P45" s="86"/>
      <c r="Q45" s="813" t="s">
        <v>128</v>
      </c>
      <c r="R45" s="808"/>
      <c r="S45" s="808"/>
      <c r="T45" s="309"/>
      <c r="U45" s="723">
        <v>1900</v>
      </c>
      <c r="V45" s="724"/>
      <c r="W45" s="284"/>
      <c r="X45" s="93"/>
      <c r="Y45" s="815"/>
      <c r="Z45" s="917"/>
      <c r="AA45" s="107">
        <v>2</v>
      </c>
      <c r="AB45" s="126" t="s">
        <v>154</v>
      </c>
      <c r="AC45" s="727">
        <v>1059</v>
      </c>
      <c r="AD45" s="728"/>
      <c r="AE45" s="306"/>
    </row>
    <row r="46" spans="1:31" ht="25.7" customHeight="1">
      <c r="A46" s="743"/>
      <c r="B46" s="113" t="s">
        <v>353</v>
      </c>
      <c r="C46" s="269" t="s">
        <v>408</v>
      </c>
      <c r="D46" s="369">
        <v>616</v>
      </c>
      <c r="E46" s="269" t="s">
        <v>449</v>
      </c>
      <c r="F46" s="102">
        <v>625</v>
      </c>
      <c r="G46" s="91"/>
      <c r="H46" s="86"/>
      <c r="I46" s="813" t="s">
        <v>122</v>
      </c>
      <c r="J46" s="808"/>
      <c r="K46" s="808"/>
      <c r="L46" s="291"/>
      <c r="M46" s="723">
        <v>1195</v>
      </c>
      <c r="N46" s="724"/>
      <c r="O46" s="284"/>
      <c r="P46" s="86"/>
      <c r="Q46" s="813" t="s">
        <v>437</v>
      </c>
      <c r="R46" s="808"/>
      <c r="S46" s="808"/>
      <c r="T46" s="309"/>
      <c r="U46" s="723">
        <v>3117</v>
      </c>
      <c r="V46" s="724"/>
      <c r="W46" s="284"/>
      <c r="X46" s="93"/>
      <c r="Y46" s="813" t="s">
        <v>489</v>
      </c>
      <c r="Z46" s="808"/>
      <c r="AA46" s="808"/>
      <c r="AB46" s="126" t="s">
        <v>154</v>
      </c>
      <c r="AC46" s="723">
        <v>1195</v>
      </c>
      <c r="AD46" s="724"/>
      <c r="AE46" s="295"/>
    </row>
    <row r="47" spans="1:31" ht="25.7" customHeight="1">
      <c r="A47" s="721" t="s">
        <v>194</v>
      </c>
      <c r="B47" s="722"/>
      <c r="C47" s="722"/>
      <c r="D47" s="244"/>
      <c r="E47" s="723">
        <v>880</v>
      </c>
      <c r="F47" s="724"/>
      <c r="G47" s="284"/>
      <c r="H47" s="86"/>
      <c r="I47" s="813" t="s">
        <v>124</v>
      </c>
      <c r="J47" s="808"/>
      <c r="K47" s="808"/>
      <c r="L47" s="291"/>
      <c r="M47" s="723">
        <v>988</v>
      </c>
      <c r="N47" s="724"/>
      <c r="O47" s="284"/>
      <c r="P47" s="86"/>
      <c r="Q47" s="1000" t="s">
        <v>438</v>
      </c>
      <c r="R47" s="1001"/>
      <c r="S47" s="789">
        <v>1</v>
      </c>
      <c r="T47" s="790"/>
      <c r="U47" s="756">
        <v>1850</v>
      </c>
      <c r="V47" s="757"/>
      <c r="W47" s="297"/>
      <c r="X47" s="93"/>
      <c r="Y47" s="803" t="s">
        <v>257</v>
      </c>
      <c r="Z47" s="804"/>
      <c r="AA47" s="804"/>
      <c r="AB47" s="804"/>
      <c r="AC47" s="804"/>
      <c r="AD47" s="804"/>
      <c r="AE47" s="805"/>
    </row>
    <row r="48" spans="1:31" ht="25.7" customHeight="1">
      <c r="A48" s="763" t="s">
        <v>121</v>
      </c>
      <c r="B48" s="271"/>
      <c r="C48" s="789" t="s">
        <v>40</v>
      </c>
      <c r="D48" s="790"/>
      <c r="E48" s="756">
        <v>1224</v>
      </c>
      <c r="F48" s="757"/>
      <c r="G48" s="100"/>
      <c r="H48" s="86"/>
      <c r="I48" s="813" t="s">
        <v>127</v>
      </c>
      <c r="J48" s="808"/>
      <c r="K48" s="808"/>
      <c r="L48" s="291"/>
      <c r="M48" s="723">
        <v>1763</v>
      </c>
      <c r="N48" s="724"/>
      <c r="O48" s="284"/>
      <c r="P48" s="86"/>
      <c r="Q48" s="1002"/>
      <c r="R48" s="1003"/>
      <c r="S48" s="725">
        <v>2</v>
      </c>
      <c r="T48" s="726"/>
      <c r="U48" s="727">
        <v>1187</v>
      </c>
      <c r="V48" s="728"/>
      <c r="W48" s="306"/>
      <c r="X48" s="93"/>
      <c r="Y48" s="813" t="s">
        <v>137</v>
      </c>
      <c r="Z48" s="808"/>
      <c r="AA48" s="808"/>
      <c r="AB48" s="128" t="s">
        <v>154</v>
      </c>
      <c r="AC48" s="723">
        <v>428</v>
      </c>
      <c r="AD48" s="724"/>
      <c r="AE48" s="288"/>
    </row>
    <row r="49" spans="1:31" ht="25.7" customHeight="1">
      <c r="A49" s="743"/>
      <c r="B49" s="371" t="s">
        <v>10</v>
      </c>
      <c r="C49" s="371" t="s">
        <v>451</v>
      </c>
      <c r="D49" s="372">
        <v>506</v>
      </c>
      <c r="E49" s="101" t="s">
        <v>367</v>
      </c>
      <c r="F49" s="102">
        <v>718</v>
      </c>
      <c r="G49" s="373"/>
      <c r="H49" s="86"/>
      <c r="I49" s="813" t="s">
        <v>445</v>
      </c>
      <c r="J49" s="808"/>
      <c r="K49" s="808"/>
      <c r="L49" s="292"/>
      <c r="M49" s="723">
        <v>1202</v>
      </c>
      <c r="N49" s="724"/>
      <c r="O49" s="284"/>
      <c r="P49" s="86"/>
      <c r="Q49" s="813" t="s">
        <v>440</v>
      </c>
      <c r="R49" s="808"/>
      <c r="S49" s="808"/>
      <c r="T49" s="309"/>
      <c r="U49" s="723">
        <v>2195</v>
      </c>
      <c r="V49" s="724"/>
      <c r="W49" s="284"/>
      <c r="X49" s="123"/>
      <c r="Y49" s="803" t="s">
        <v>145</v>
      </c>
      <c r="Z49" s="804"/>
      <c r="AA49" s="804"/>
      <c r="AB49" s="804"/>
      <c r="AC49" s="804"/>
      <c r="AD49" s="804"/>
      <c r="AE49" s="805"/>
    </row>
    <row r="50" spans="1:31" ht="25.7" customHeight="1">
      <c r="A50" s="721" t="s">
        <v>195</v>
      </c>
      <c r="B50" s="722"/>
      <c r="C50" s="722"/>
      <c r="D50" s="244"/>
      <c r="E50" s="723">
        <v>996</v>
      </c>
      <c r="F50" s="724"/>
      <c r="G50" s="284"/>
      <c r="H50" s="86"/>
      <c r="I50" s="813" t="s">
        <v>490</v>
      </c>
      <c r="J50" s="808"/>
      <c r="K50" s="808"/>
      <c r="L50" s="311"/>
      <c r="M50" s="723">
        <v>1070</v>
      </c>
      <c r="N50" s="724"/>
      <c r="O50" s="98"/>
      <c r="P50" s="86"/>
      <c r="Q50" s="813" t="s">
        <v>491</v>
      </c>
      <c r="R50" s="808"/>
      <c r="S50" s="808"/>
      <c r="T50" s="309"/>
      <c r="U50" s="723">
        <v>1132</v>
      </c>
      <c r="V50" s="724"/>
      <c r="W50" s="284"/>
      <c r="X50" s="93"/>
      <c r="Y50" s="814" t="s">
        <v>148</v>
      </c>
      <c r="Z50" s="822"/>
      <c r="AA50" s="822"/>
      <c r="AB50" s="296"/>
      <c r="AC50" s="756">
        <v>868</v>
      </c>
      <c r="AD50" s="757"/>
      <c r="AE50" s="297"/>
    </row>
    <row r="51" spans="1:31" ht="25.7" customHeight="1">
      <c r="A51" s="721" t="s">
        <v>126</v>
      </c>
      <c r="B51" s="722"/>
      <c r="C51" s="722"/>
      <c r="D51" s="244"/>
      <c r="E51" s="723">
        <v>1318</v>
      </c>
      <c r="F51" s="724"/>
      <c r="G51" s="284"/>
      <c r="H51" s="86"/>
      <c r="I51" s="813" t="s">
        <v>446</v>
      </c>
      <c r="J51" s="808"/>
      <c r="K51" s="808"/>
      <c r="L51" s="291"/>
      <c r="M51" s="723">
        <v>1014</v>
      </c>
      <c r="N51" s="724"/>
      <c r="O51" s="284"/>
      <c r="P51" s="86"/>
      <c r="Q51" s="814" t="s">
        <v>141</v>
      </c>
      <c r="R51" s="822"/>
      <c r="S51" s="789">
        <v>1</v>
      </c>
      <c r="T51" s="790"/>
      <c r="U51" s="756">
        <v>2140</v>
      </c>
      <c r="V51" s="757"/>
      <c r="W51" s="297"/>
      <c r="X51" s="93"/>
      <c r="Y51" s="814" t="s">
        <v>260</v>
      </c>
      <c r="Z51" s="971"/>
      <c r="AA51" s="971"/>
      <c r="AB51" s="272"/>
      <c r="AC51" s="756">
        <v>724</v>
      </c>
      <c r="AD51" s="757"/>
      <c r="AE51" s="297"/>
    </row>
    <row r="52" spans="1:31" ht="25.7" customHeight="1">
      <c r="A52" s="721" t="s">
        <v>196</v>
      </c>
      <c r="B52" s="722"/>
      <c r="C52" s="722"/>
      <c r="D52" s="244"/>
      <c r="E52" s="723">
        <v>993</v>
      </c>
      <c r="F52" s="724"/>
      <c r="G52" s="284"/>
      <c r="H52" s="86"/>
      <c r="I52" s="918" t="s">
        <v>138</v>
      </c>
      <c r="J52" s="1016"/>
      <c r="K52" s="1016"/>
      <c r="L52" s="291"/>
      <c r="M52" s="723">
        <v>1079</v>
      </c>
      <c r="N52" s="724"/>
      <c r="O52" s="284"/>
      <c r="P52" s="86"/>
      <c r="Q52" s="815"/>
      <c r="R52" s="917"/>
      <c r="S52" s="725">
        <v>2</v>
      </c>
      <c r="T52" s="726"/>
      <c r="U52" s="727">
        <v>1394</v>
      </c>
      <c r="V52" s="728"/>
      <c r="W52" s="306"/>
      <c r="X52" s="93"/>
      <c r="Y52" s="958" t="s">
        <v>318</v>
      </c>
      <c r="Z52" s="1029"/>
      <c r="AA52" s="1029"/>
      <c r="AB52" s="272"/>
      <c r="AC52" s="723">
        <v>769</v>
      </c>
      <c r="AD52" s="724"/>
      <c r="AE52" s="297"/>
    </row>
    <row r="53" spans="1:31" ht="25.7" customHeight="1">
      <c r="A53" s="721" t="s">
        <v>132</v>
      </c>
      <c r="B53" s="722"/>
      <c r="C53" s="722"/>
      <c r="D53" s="244"/>
      <c r="E53" s="812">
        <v>1368</v>
      </c>
      <c r="F53" s="799"/>
      <c r="G53" s="96"/>
      <c r="H53" s="86"/>
      <c r="I53" s="972" t="s">
        <v>388</v>
      </c>
      <c r="J53" s="973"/>
      <c r="K53" s="973"/>
      <c r="L53" s="291"/>
      <c r="M53" s="723">
        <v>1281</v>
      </c>
      <c r="N53" s="724"/>
      <c r="O53" s="284"/>
      <c r="P53" s="86"/>
      <c r="Q53" s="813" t="s">
        <v>441</v>
      </c>
      <c r="R53" s="808"/>
      <c r="S53" s="808"/>
      <c r="T53" s="309"/>
      <c r="U53" s="723">
        <v>1972</v>
      </c>
      <c r="V53" s="724"/>
      <c r="W53" s="284"/>
      <c r="X53" s="93"/>
      <c r="Y53" s="813" t="s">
        <v>430</v>
      </c>
      <c r="Z53" s="999"/>
      <c r="AA53" s="999"/>
      <c r="AB53" s="312"/>
      <c r="AC53" s="723">
        <v>845</v>
      </c>
      <c r="AD53" s="724"/>
      <c r="AE53" s="288"/>
    </row>
    <row r="54" spans="1:31" ht="25.7" customHeight="1">
      <c r="A54" s="778" t="s">
        <v>250</v>
      </c>
      <c r="B54" s="779"/>
      <c r="C54" s="779"/>
      <c r="D54" s="779"/>
      <c r="E54" s="779"/>
      <c r="F54" s="779"/>
      <c r="G54" s="780"/>
      <c r="H54" s="86"/>
      <c r="I54" s="813" t="s">
        <v>448</v>
      </c>
      <c r="J54" s="808"/>
      <c r="K54" s="808"/>
      <c r="L54" s="291"/>
      <c r="M54" s="723">
        <v>1046</v>
      </c>
      <c r="N54" s="724"/>
      <c r="O54" s="284"/>
      <c r="P54" s="86"/>
      <c r="Q54" s="813" t="s">
        <v>492</v>
      </c>
      <c r="R54" s="808"/>
      <c r="S54" s="808"/>
      <c r="T54" s="309"/>
      <c r="U54" s="723">
        <v>1024</v>
      </c>
      <c r="V54" s="724"/>
      <c r="W54" s="284"/>
      <c r="X54" s="93"/>
      <c r="Y54" s="813" t="s">
        <v>493</v>
      </c>
      <c r="Z54" s="808"/>
      <c r="AA54" s="808"/>
      <c r="AB54" s="312"/>
      <c r="AC54" s="723">
        <v>721</v>
      </c>
      <c r="AD54" s="724"/>
      <c r="AE54" s="288"/>
    </row>
    <row r="55" spans="1:31" ht="25.7" customHeight="1" thickBot="1">
      <c r="A55" s="763" t="s">
        <v>251</v>
      </c>
      <c r="B55" s="764"/>
      <c r="C55" s="924" t="s">
        <v>40</v>
      </c>
      <c r="D55" s="925"/>
      <c r="E55" s="737">
        <v>736</v>
      </c>
      <c r="F55" s="738"/>
      <c r="G55" s="92"/>
      <c r="H55" s="86"/>
      <c r="I55" s="813" t="s">
        <v>494</v>
      </c>
      <c r="J55" s="808"/>
      <c r="K55" s="808"/>
      <c r="L55" s="291"/>
      <c r="M55" s="723">
        <v>1006</v>
      </c>
      <c r="N55" s="724"/>
      <c r="O55" s="284"/>
      <c r="P55" s="86"/>
      <c r="Q55" s="813" t="s">
        <v>394</v>
      </c>
      <c r="R55" s="808"/>
      <c r="S55" s="808"/>
      <c r="T55" s="287" t="s">
        <v>337</v>
      </c>
      <c r="U55" s="723">
        <v>2184</v>
      </c>
      <c r="V55" s="724"/>
      <c r="W55" s="284"/>
      <c r="X55" s="93"/>
      <c r="Y55" s="1034" t="s">
        <v>274</v>
      </c>
      <c r="Z55" s="1035"/>
      <c r="AA55" s="1035"/>
      <c r="AB55" s="276"/>
      <c r="AC55" s="831">
        <v>803</v>
      </c>
      <c r="AD55" s="832"/>
      <c r="AE55" s="364"/>
    </row>
    <row r="56" spans="1:31" ht="25.7" customHeight="1">
      <c r="A56" s="289"/>
      <c r="B56" s="246" t="s">
        <v>377</v>
      </c>
      <c r="C56" s="246" t="s">
        <v>368</v>
      </c>
      <c r="D56" s="358">
        <v>610</v>
      </c>
      <c r="E56" s="124" t="s">
        <v>375</v>
      </c>
      <c r="F56" s="102">
        <v>126</v>
      </c>
      <c r="G56" s="306"/>
      <c r="H56" s="86"/>
      <c r="I56" s="813" t="s">
        <v>495</v>
      </c>
      <c r="J56" s="808"/>
      <c r="K56" s="808"/>
      <c r="L56" s="287" t="s">
        <v>337</v>
      </c>
      <c r="M56" s="723">
        <v>1200</v>
      </c>
      <c r="N56" s="724"/>
      <c r="O56" s="284"/>
      <c r="P56" s="86"/>
      <c r="Q56" s="813" t="s">
        <v>147</v>
      </c>
      <c r="R56" s="808"/>
      <c r="S56" s="808"/>
      <c r="T56" s="287" t="s">
        <v>337</v>
      </c>
      <c r="U56" s="723">
        <v>1346</v>
      </c>
      <c r="V56" s="724"/>
      <c r="W56" s="284"/>
      <c r="X56" s="93"/>
      <c r="Y56" s="281"/>
      <c r="Z56" s="281"/>
      <c r="AE56" s="281"/>
    </row>
    <row r="57" spans="1:31" ht="25.7" customHeight="1">
      <c r="A57" s="710" t="s">
        <v>253</v>
      </c>
      <c r="B57" s="711"/>
      <c r="C57" s="711"/>
      <c r="D57" s="711"/>
      <c r="E57" s="711"/>
      <c r="F57" s="711"/>
      <c r="G57" s="712"/>
      <c r="H57" s="86"/>
      <c r="I57" s="972" t="s">
        <v>356</v>
      </c>
      <c r="J57" s="973"/>
      <c r="K57" s="973"/>
      <c r="L57" s="370" t="s">
        <v>337</v>
      </c>
      <c r="M57" s="781">
        <v>852</v>
      </c>
      <c r="N57" s="782"/>
      <c r="O57" s="98"/>
      <c r="P57" s="86"/>
      <c r="Q57" s="793" t="s">
        <v>150</v>
      </c>
      <c r="R57" s="794"/>
      <c r="S57" s="794"/>
      <c r="T57" s="287" t="s">
        <v>337</v>
      </c>
      <c r="U57" s="723">
        <v>905</v>
      </c>
      <c r="V57" s="724"/>
      <c r="W57" s="284"/>
      <c r="X57" s="93"/>
      <c r="Y57" s="281"/>
      <c r="Z57" s="281"/>
      <c r="AE57" s="281"/>
    </row>
    <row r="58" spans="1:31" ht="25.7" customHeight="1">
      <c r="A58" s="835" t="s">
        <v>28</v>
      </c>
      <c r="B58" s="836"/>
      <c r="C58" s="789" t="s">
        <v>186</v>
      </c>
      <c r="D58" s="790"/>
      <c r="E58" s="756">
        <v>522</v>
      </c>
      <c r="F58" s="757"/>
      <c r="G58" s="100"/>
      <c r="H58" s="86"/>
      <c r="I58" s="813" t="s">
        <v>450</v>
      </c>
      <c r="J58" s="808"/>
      <c r="K58" s="808"/>
      <c r="L58" s="287" t="s">
        <v>337</v>
      </c>
      <c r="M58" s="723">
        <v>2029</v>
      </c>
      <c r="N58" s="724"/>
      <c r="O58" s="284"/>
      <c r="P58" s="86"/>
      <c r="Q58" s="814" t="s">
        <v>396</v>
      </c>
      <c r="R58" s="822"/>
      <c r="S58" s="822"/>
      <c r="T58" s="368" t="s">
        <v>337</v>
      </c>
      <c r="U58" s="756">
        <v>900</v>
      </c>
      <c r="V58" s="757"/>
      <c r="W58" s="297"/>
      <c r="X58" s="93"/>
      <c r="Y58" s="281"/>
      <c r="Z58" s="281"/>
      <c r="AE58" s="281"/>
    </row>
    <row r="59" spans="1:31" ht="25.7" customHeight="1">
      <c r="A59" s="837"/>
      <c r="B59" s="838"/>
      <c r="C59" s="833" t="s">
        <v>298</v>
      </c>
      <c r="D59" s="834"/>
      <c r="E59" s="761">
        <v>345</v>
      </c>
      <c r="F59" s="762"/>
      <c r="G59" s="94"/>
      <c r="H59" s="86"/>
      <c r="I59" s="813" t="s">
        <v>280</v>
      </c>
      <c r="J59" s="808"/>
      <c r="K59" s="808"/>
      <c r="L59" s="287" t="s">
        <v>337</v>
      </c>
      <c r="M59" s="723">
        <v>1451</v>
      </c>
      <c r="N59" s="724"/>
      <c r="O59" s="104"/>
      <c r="P59" s="86"/>
      <c r="Q59" s="813" t="s">
        <v>442</v>
      </c>
      <c r="R59" s="808"/>
      <c r="S59" s="808"/>
      <c r="T59" s="287" t="s">
        <v>337</v>
      </c>
      <c r="U59" s="723">
        <v>1267</v>
      </c>
      <c r="V59" s="724"/>
      <c r="W59" s="288"/>
      <c r="X59" s="93"/>
      <c r="Y59" s="281"/>
      <c r="Z59" s="281"/>
      <c r="AE59" s="281"/>
    </row>
    <row r="60" spans="1:31" ht="25.7" customHeight="1">
      <c r="A60" s="839"/>
      <c r="B60" s="840"/>
      <c r="C60" s="725" t="s">
        <v>189</v>
      </c>
      <c r="D60" s="726"/>
      <c r="E60" s="727">
        <v>355</v>
      </c>
      <c r="F60" s="728"/>
      <c r="G60" s="99"/>
      <c r="H60" s="86"/>
      <c r="I60" s="813" t="s">
        <v>359</v>
      </c>
      <c r="J60" s="808"/>
      <c r="K60" s="808"/>
      <c r="L60" s="293" t="s">
        <v>337</v>
      </c>
      <c r="M60" s="732">
        <v>1044</v>
      </c>
      <c r="N60" s="729"/>
      <c r="O60" s="294"/>
      <c r="P60" s="86"/>
      <c r="Q60" s="813" t="s">
        <v>496</v>
      </c>
      <c r="R60" s="808"/>
      <c r="S60" s="808"/>
      <c r="T60" s="287" t="s">
        <v>337</v>
      </c>
      <c r="U60" s="723">
        <v>2500</v>
      </c>
      <c r="V60" s="724"/>
      <c r="W60" s="288"/>
      <c r="X60" s="93"/>
      <c r="Y60" s="281"/>
      <c r="Z60" s="281"/>
      <c r="AE60" s="281"/>
    </row>
    <row r="61" spans="1:31" ht="25.7" customHeight="1">
      <c r="A61" s="733" t="s">
        <v>321</v>
      </c>
      <c r="B61" s="841"/>
      <c r="C61" s="789" t="s">
        <v>186</v>
      </c>
      <c r="D61" s="790"/>
      <c r="E61" s="756">
        <v>1269</v>
      </c>
      <c r="F61" s="757"/>
      <c r="G61" s="375"/>
      <c r="H61" s="86"/>
      <c r="I61" s="972" t="s">
        <v>452</v>
      </c>
      <c r="J61" s="973"/>
      <c r="K61" s="973"/>
      <c r="L61" s="370" t="s">
        <v>337</v>
      </c>
      <c r="M61" s="781">
        <v>816</v>
      </c>
      <c r="N61" s="782"/>
      <c r="O61" s="98"/>
      <c r="P61" s="86"/>
      <c r="Q61" s="813" t="s">
        <v>357</v>
      </c>
      <c r="R61" s="808"/>
      <c r="S61" s="808"/>
      <c r="T61" s="287" t="s">
        <v>337</v>
      </c>
      <c r="U61" s="723">
        <v>1191</v>
      </c>
      <c r="V61" s="724"/>
      <c r="W61" s="288"/>
      <c r="X61" s="93"/>
      <c r="Y61" s="281"/>
      <c r="Z61" s="281"/>
      <c r="AE61" s="281"/>
    </row>
    <row r="62" spans="1:31" ht="25.7" customHeight="1">
      <c r="A62" s="734"/>
      <c r="B62" s="842"/>
      <c r="C62" s="833" t="s">
        <v>298</v>
      </c>
      <c r="D62" s="834"/>
      <c r="E62" s="761">
        <v>969</v>
      </c>
      <c r="F62" s="762"/>
      <c r="G62" s="383"/>
      <c r="H62" s="86"/>
      <c r="I62" s="813" t="s">
        <v>497</v>
      </c>
      <c r="J62" s="808"/>
      <c r="K62" s="808"/>
      <c r="L62" s="287" t="s">
        <v>337</v>
      </c>
      <c r="M62" s="723">
        <v>995</v>
      </c>
      <c r="N62" s="724"/>
      <c r="O62" s="288"/>
      <c r="P62" s="86"/>
      <c r="Q62" s="814" t="s">
        <v>444</v>
      </c>
      <c r="R62" s="822"/>
      <c r="S62" s="822"/>
      <c r="T62" s="368" t="s">
        <v>337</v>
      </c>
      <c r="U62" s="756">
        <v>2922</v>
      </c>
      <c r="V62" s="757"/>
      <c r="W62" s="297"/>
      <c r="X62" s="93"/>
      <c r="Y62" s="281"/>
      <c r="Z62" s="281"/>
      <c r="AE62" s="281"/>
    </row>
    <row r="63" spans="1:31" ht="25.7" customHeight="1" thickBot="1">
      <c r="A63" s="843"/>
      <c r="B63" s="844"/>
      <c r="C63" s="849" t="s">
        <v>189</v>
      </c>
      <c r="D63" s="850"/>
      <c r="E63" s="851">
        <v>672</v>
      </c>
      <c r="F63" s="852"/>
      <c r="G63" s="362"/>
      <c r="H63" s="86"/>
      <c r="I63" s="914" t="s">
        <v>361</v>
      </c>
      <c r="J63" s="915"/>
      <c r="K63" s="915"/>
      <c r="L63" s="327" t="s">
        <v>337</v>
      </c>
      <c r="M63" s="845">
        <v>609</v>
      </c>
      <c r="N63" s="846"/>
      <c r="O63" s="343"/>
      <c r="P63" s="86"/>
      <c r="Q63" s="914" t="s">
        <v>47</v>
      </c>
      <c r="R63" s="915"/>
      <c r="S63" s="915"/>
      <c r="T63" s="327" t="s">
        <v>337</v>
      </c>
      <c r="U63" s="845">
        <v>1962</v>
      </c>
      <c r="V63" s="846"/>
      <c r="W63" s="325"/>
      <c r="X63" s="93"/>
      <c r="Y63" s="281"/>
      <c r="Z63" s="281"/>
      <c r="AE63" s="281"/>
    </row>
    <row r="64" spans="1:31" ht="25.7" customHeight="1">
      <c r="A64" s="281"/>
      <c r="B64" s="281"/>
      <c r="H64" s="85"/>
      <c r="I64" s="2"/>
      <c r="J64" s="2"/>
      <c r="K64" s="2"/>
      <c r="L64" s="2"/>
      <c r="M64" s="2"/>
      <c r="N64" s="2"/>
      <c r="O64" s="2"/>
      <c r="P64" s="85"/>
      <c r="W64" s="281"/>
      <c r="X64" s="93"/>
      <c r="Y64" s="281"/>
      <c r="Z64" s="281"/>
      <c r="AE64" s="281"/>
    </row>
    <row r="65" spans="1:31" ht="44.1" customHeight="1" thickBot="1">
      <c r="A65" s="1032" t="s">
        <v>498</v>
      </c>
      <c r="B65" s="1032"/>
      <c r="C65" s="1032"/>
      <c r="D65" s="1032"/>
      <c r="E65" s="1032"/>
      <c r="F65" s="1032"/>
      <c r="G65" s="1032"/>
      <c r="H65" s="1032"/>
      <c r="I65" s="1032"/>
      <c r="J65" s="1032"/>
      <c r="K65" s="1032"/>
      <c r="L65" s="1032"/>
      <c r="M65" s="1032"/>
      <c r="N65" s="1032"/>
      <c r="O65" s="1032"/>
      <c r="P65" s="1032"/>
      <c r="Q65" s="1032"/>
      <c r="R65" s="1032"/>
      <c r="S65" s="1032"/>
      <c r="T65" s="1032"/>
      <c r="U65" s="1032"/>
      <c r="V65" s="1032"/>
      <c r="W65" s="1032"/>
      <c r="X65" s="1032"/>
      <c r="Y65" s="1032"/>
      <c r="Z65" s="1032"/>
      <c r="AA65" s="1032"/>
      <c r="AB65" s="1032"/>
      <c r="AC65" s="1032"/>
      <c r="AD65" s="1032"/>
      <c r="AE65" s="1032"/>
    </row>
    <row r="66" spans="1:31" ht="23.85" customHeight="1" thickBot="1">
      <c r="A66" s="1033" t="s">
        <v>34</v>
      </c>
      <c r="B66" s="709"/>
      <c r="C66" s="700" t="s">
        <v>35</v>
      </c>
      <c r="D66" s="701"/>
      <c r="E66" s="702" t="s">
        <v>35</v>
      </c>
      <c r="F66" s="703"/>
      <c r="G66" s="704"/>
      <c r="H66" s="85"/>
      <c r="I66" s="705" t="s">
        <v>34</v>
      </c>
      <c r="J66" s="706"/>
      <c r="K66" s="702" t="s">
        <v>35</v>
      </c>
      <c r="L66" s="709"/>
      <c r="M66" s="702" t="s">
        <v>35</v>
      </c>
      <c r="N66" s="703"/>
      <c r="O66" s="704"/>
      <c r="P66" s="85"/>
      <c r="Q66" s="705" t="s">
        <v>34</v>
      </c>
      <c r="R66" s="706"/>
      <c r="S66" s="706" t="s">
        <v>35</v>
      </c>
      <c r="T66" s="706"/>
      <c r="U66" s="702" t="s">
        <v>35</v>
      </c>
      <c r="V66" s="703"/>
      <c r="W66" s="704"/>
      <c r="Y66" s="707" t="s">
        <v>34</v>
      </c>
      <c r="Z66" s="708"/>
      <c r="AA66" s="702" t="s">
        <v>35</v>
      </c>
      <c r="AB66" s="709"/>
      <c r="AC66" s="702" t="s">
        <v>35</v>
      </c>
      <c r="AD66" s="703"/>
      <c r="AE66" s="704"/>
    </row>
    <row r="67" spans="1:31" ht="23.85" customHeight="1">
      <c r="A67" s="868" t="s">
        <v>246</v>
      </c>
      <c r="B67" s="869"/>
      <c r="C67" s="869"/>
      <c r="D67" s="869"/>
      <c r="E67" s="869"/>
      <c r="F67" s="869"/>
      <c r="G67" s="870"/>
      <c r="H67" s="85"/>
      <c r="I67" s="868" t="s">
        <v>87</v>
      </c>
      <c r="J67" s="869"/>
      <c r="K67" s="869"/>
      <c r="L67" s="869"/>
      <c r="M67" s="869"/>
      <c r="N67" s="869"/>
      <c r="O67" s="870"/>
      <c r="P67" s="85"/>
      <c r="Q67" s="813" t="s">
        <v>107</v>
      </c>
      <c r="R67" s="808"/>
      <c r="S67" s="808"/>
      <c r="T67" s="309"/>
      <c r="U67" s="723">
        <v>952</v>
      </c>
      <c r="V67" s="724"/>
      <c r="W67" s="284"/>
      <c r="Y67" s="967" t="s">
        <v>98</v>
      </c>
      <c r="Z67" s="968"/>
      <c r="AA67" s="968"/>
      <c r="AB67" s="968"/>
      <c r="AC67" s="968"/>
      <c r="AD67" s="968"/>
      <c r="AE67" s="969"/>
    </row>
    <row r="68" spans="1:31" ht="23.85" customHeight="1">
      <c r="A68" s="1030" t="s">
        <v>39</v>
      </c>
      <c r="B68" s="1031"/>
      <c r="C68" s="1031"/>
      <c r="D68" s="275"/>
      <c r="E68" s="66"/>
      <c r="F68" s="67">
        <v>973</v>
      </c>
      <c r="G68" s="38"/>
      <c r="H68" s="85"/>
      <c r="I68" s="814" t="s">
        <v>261</v>
      </c>
      <c r="J68" s="822"/>
      <c r="K68" s="822"/>
      <c r="L68" s="285"/>
      <c r="M68" s="884">
        <v>1010</v>
      </c>
      <c r="N68" s="885"/>
      <c r="O68" s="100"/>
      <c r="P68" s="86"/>
      <c r="Q68" s="958" t="s">
        <v>108</v>
      </c>
      <c r="R68" s="1029"/>
      <c r="S68" s="1029"/>
      <c r="T68" s="299"/>
      <c r="U68" s="723">
        <v>1746</v>
      </c>
      <c r="V68" s="724"/>
      <c r="W68" s="42"/>
      <c r="Y68" s="1006" t="s">
        <v>256</v>
      </c>
      <c r="Z68" s="1007"/>
      <c r="AA68" s="1007"/>
      <c r="AB68" s="128" t="s">
        <v>154</v>
      </c>
      <c r="AC68" s="723">
        <v>1395</v>
      </c>
      <c r="AD68" s="724"/>
      <c r="AE68" s="42"/>
    </row>
    <row r="69" spans="1:31" ht="23.85" customHeight="1">
      <c r="A69" s="863" t="s">
        <v>268</v>
      </c>
      <c r="B69" s="864"/>
      <c r="C69" s="864"/>
      <c r="D69" s="103"/>
      <c r="E69" s="723">
        <v>427</v>
      </c>
      <c r="F69" s="724"/>
      <c r="G69" s="44"/>
      <c r="H69" s="85"/>
      <c r="I69" s="813" t="s">
        <v>262</v>
      </c>
      <c r="J69" s="808"/>
      <c r="K69" s="808"/>
      <c r="L69" s="291"/>
      <c r="M69" s="861">
        <v>1010</v>
      </c>
      <c r="N69" s="862"/>
      <c r="O69" s="284"/>
      <c r="P69" s="85"/>
      <c r="Q69" s="958" t="s">
        <v>111</v>
      </c>
      <c r="R69" s="1029"/>
      <c r="S69" s="1029"/>
      <c r="T69" s="299"/>
      <c r="U69" s="723">
        <v>1875</v>
      </c>
      <c r="V69" s="724"/>
      <c r="W69" s="284"/>
      <c r="Y69" s="1006" t="s">
        <v>135</v>
      </c>
      <c r="Z69" s="1007"/>
      <c r="AA69" s="1007"/>
      <c r="AB69" s="128" t="s">
        <v>154</v>
      </c>
      <c r="AC69" s="723">
        <v>952</v>
      </c>
      <c r="AD69" s="724"/>
      <c r="AE69" s="42"/>
    </row>
    <row r="70" spans="1:31" ht="23.85" customHeight="1">
      <c r="A70" s="1025" t="s">
        <v>270</v>
      </c>
      <c r="B70" s="1026"/>
      <c r="C70" s="1019" t="s">
        <v>191</v>
      </c>
      <c r="D70" s="1020"/>
      <c r="E70" s="724">
        <v>801</v>
      </c>
      <c r="F70" s="724"/>
      <c r="G70" s="44"/>
      <c r="H70" s="347"/>
      <c r="I70" s="813" t="s">
        <v>100</v>
      </c>
      <c r="J70" s="808"/>
      <c r="K70" s="808"/>
      <c r="L70" s="299"/>
      <c r="M70" s="861">
        <v>1432</v>
      </c>
      <c r="N70" s="862"/>
      <c r="O70" s="284"/>
      <c r="P70" s="85"/>
      <c r="Q70" s="958" t="s">
        <v>113</v>
      </c>
      <c r="R70" s="1029"/>
      <c r="S70" s="1029"/>
      <c r="T70" s="299"/>
      <c r="U70" s="723">
        <v>1282</v>
      </c>
      <c r="V70" s="724"/>
      <c r="W70" s="284"/>
      <c r="Y70" s="1006" t="s">
        <v>131</v>
      </c>
      <c r="Z70" s="1007"/>
      <c r="AA70" s="1007"/>
      <c r="AB70" s="128" t="s">
        <v>154</v>
      </c>
      <c r="AC70" s="723">
        <v>827</v>
      </c>
      <c r="AD70" s="724"/>
      <c r="AE70" s="42"/>
    </row>
    <row r="71" spans="1:31" ht="23.85" customHeight="1">
      <c r="A71" s="1027"/>
      <c r="B71" s="1028"/>
      <c r="C71" s="1019" t="s">
        <v>197</v>
      </c>
      <c r="D71" s="1020"/>
      <c r="E71" s="799">
        <v>924</v>
      </c>
      <c r="F71" s="799"/>
      <c r="G71" s="43"/>
      <c r="H71" s="85"/>
      <c r="I71" s="918" t="s">
        <v>263</v>
      </c>
      <c r="J71" s="919"/>
      <c r="K71" s="919"/>
      <c r="L71" s="298"/>
      <c r="M71" s="861">
        <v>806</v>
      </c>
      <c r="N71" s="862"/>
      <c r="O71" s="284"/>
      <c r="P71" s="93"/>
      <c r="Q71" s="1021" t="s">
        <v>313</v>
      </c>
      <c r="R71" s="1022"/>
      <c r="S71" s="1022"/>
      <c r="T71" s="348"/>
      <c r="U71" s="723">
        <v>1197</v>
      </c>
      <c r="V71" s="724"/>
      <c r="W71" s="349"/>
      <c r="Y71" s="1023" t="s">
        <v>145</v>
      </c>
      <c r="Z71" s="1024"/>
      <c r="AA71" s="1024"/>
      <c r="AB71" s="1024"/>
      <c r="AC71" s="1024"/>
      <c r="AD71" s="1024"/>
      <c r="AE71" s="273"/>
    </row>
    <row r="72" spans="1:31" ht="23.85" customHeight="1">
      <c r="A72" s="995" t="s">
        <v>499</v>
      </c>
      <c r="B72" s="45" t="s">
        <v>191</v>
      </c>
      <c r="C72" s="1017"/>
      <c r="D72" s="1018"/>
      <c r="E72" s="875">
        <v>689</v>
      </c>
      <c r="F72" s="875"/>
      <c r="G72" s="44"/>
      <c r="H72" s="85"/>
      <c r="I72" s="813" t="s">
        <v>276</v>
      </c>
      <c r="J72" s="999"/>
      <c r="K72" s="999"/>
      <c r="L72" s="299"/>
      <c r="M72" s="861">
        <v>924</v>
      </c>
      <c r="N72" s="862"/>
      <c r="O72" s="284"/>
      <c r="P72" s="93"/>
      <c r="Q72" s="813" t="s">
        <v>115</v>
      </c>
      <c r="R72" s="808"/>
      <c r="S72" s="808"/>
      <c r="T72" s="292"/>
      <c r="U72" s="723">
        <v>1576</v>
      </c>
      <c r="V72" s="724"/>
      <c r="W72" s="42"/>
      <c r="Y72" s="970" t="s">
        <v>148</v>
      </c>
      <c r="Z72" s="1012"/>
      <c r="AA72" s="1012"/>
      <c r="AB72" s="344"/>
      <c r="AC72" s="884">
        <v>870</v>
      </c>
      <c r="AD72" s="885"/>
      <c r="AE72" s="39"/>
    </row>
    <row r="73" spans="1:31" ht="23.85" customHeight="1">
      <c r="A73" s="997"/>
      <c r="B73" s="46" t="s">
        <v>197</v>
      </c>
      <c r="C73" s="1013"/>
      <c r="D73" s="1014"/>
      <c r="E73" s="1015">
        <v>967</v>
      </c>
      <c r="F73" s="1015"/>
      <c r="G73" s="43"/>
      <c r="H73" s="85"/>
      <c r="I73" s="918" t="s">
        <v>277</v>
      </c>
      <c r="J73" s="1016"/>
      <c r="K73" s="1016"/>
      <c r="L73" s="299"/>
      <c r="M73" s="861">
        <v>1058</v>
      </c>
      <c r="N73" s="862"/>
      <c r="O73" s="284"/>
      <c r="P73" s="93"/>
      <c r="Q73" s="793" t="s">
        <v>123</v>
      </c>
      <c r="R73" s="794"/>
      <c r="S73" s="794"/>
      <c r="T73" s="292"/>
      <c r="U73" s="723">
        <v>1362</v>
      </c>
      <c r="V73" s="724"/>
      <c r="W73" s="42"/>
      <c r="Y73" s="1006" t="s">
        <v>260</v>
      </c>
      <c r="Z73" s="999"/>
      <c r="AA73" s="999"/>
      <c r="AB73" s="240"/>
      <c r="AC73" s="965">
        <v>721</v>
      </c>
      <c r="AD73" s="966"/>
      <c r="AE73" s="42"/>
    </row>
    <row r="74" spans="1:31" ht="23.85" customHeight="1">
      <c r="A74" s="855" t="s">
        <v>73</v>
      </c>
      <c r="B74" s="856"/>
      <c r="C74" s="856"/>
      <c r="D74" s="856"/>
      <c r="E74" s="856"/>
      <c r="F74" s="856"/>
      <c r="G74" s="857"/>
      <c r="H74" s="85"/>
      <c r="I74" s="1009" t="s">
        <v>314</v>
      </c>
      <c r="J74" s="919"/>
      <c r="K74" s="919"/>
      <c r="L74" s="331"/>
      <c r="M74" s="861">
        <v>1058</v>
      </c>
      <c r="N74" s="862"/>
      <c r="O74" s="284"/>
      <c r="P74" s="93"/>
      <c r="Q74" s="813" t="s">
        <v>120</v>
      </c>
      <c r="R74" s="808"/>
      <c r="S74" s="808"/>
      <c r="T74" s="299"/>
      <c r="U74" s="723">
        <v>2173</v>
      </c>
      <c r="V74" s="724"/>
      <c r="W74" s="42"/>
      <c r="Y74" s="1010" t="s">
        <v>318</v>
      </c>
      <c r="Z74" s="1011"/>
      <c r="AA74" s="1011"/>
      <c r="AB74" s="345"/>
      <c r="AC74" s="965">
        <v>769</v>
      </c>
      <c r="AD74" s="966"/>
      <c r="AE74" s="42"/>
    </row>
    <row r="75" spans="1:31" ht="23.85" customHeight="1">
      <c r="A75" s="995" t="s">
        <v>76</v>
      </c>
      <c r="B75" s="996"/>
      <c r="C75" s="882" t="s">
        <v>191</v>
      </c>
      <c r="D75" s="883"/>
      <c r="E75" s="737">
        <v>726</v>
      </c>
      <c r="F75" s="738"/>
      <c r="G75" s="5"/>
      <c r="H75" s="85"/>
      <c r="I75" s="1008" t="s">
        <v>315</v>
      </c>
      <c r="J75" s="919"/>
      <c r="K75" s="919"/>
      <c r="L75" s="332"/>
      <c r="M75" s="861">
        <v>1234</v>
      </c>
      <c r="N75" s="862"/>
      <c r="O75" s="284"/>
      <c r="P75" s="93"/>
      <c r="Q75" s="813" t="s">
        <v>118</v>
      </c>
      <c r="R75" s="808"/>
      <c r="S75" s="808"/>
      <c r="T75" s="292"/>
      <c r="U75" s="723">
        <v>1368</v>
      </c>
      <c r="V75" s="724"/>
      <c r="W75" s="42"/>
      <c r="Y75" s="1006" t="s">
        <v>272</v>
      </c>
      <c r="Z75" s="1007"/>
      <c r="AA75" s="1007"/>
      <c r="AB75" s="128"/>
      <c r="AC75" s="723">
        <v>786</v>
      </c>
      <c r="AD75" s="724"/>
      <c r="AE75" s="42"/>
    </row>
    <row r="76" spans="1:31" ht="23.85" customHeight="1">
      <c r="A76" s="997"/>
      <c r="B76" s="998"/>
      <c r="C76" s="890" t="s">
        <v>197</v>
      </c>
      <c r="D76" s="891"/>
      <c r="E76" s="781">
        <v>903</v>
      </c>
      <c r="F76" s="799"/>
      <c r="G76" s="36"/>
      <c r="H76" s="85"/>
      <c r="I76" s="813" t="s">
        <v>316</v>
      </c>
      <c r="J76" s="808"/>
      <c r="K76" s="808"/>
      <c r="L76" s="299"/>
      <c r="M76" s="861">
        <v>1048</v>
      </c>
      <c r="N76" s="862"/>
      <c r="O76" s="284"/>
      <c r="P76" s="93"/>
      <c r="Q76" s="813" t="s">
        <v>125</v>
      </c>
      <c r="R76" s="808"/>
      <c r="S76" s="808"/>
      <c r="T76" s="292"/>
      <c r="U76" s="723">
        <v>1048</v>
      </c>
      <c r="V76" s="724"/>
      <c r="W76" s="42"/>
      <c r="Y76" s="813" t="s">
        <v>319</v>
      </c>
      <c r="Z76" s="808"/>
      <c r="AA76" s="808"/>
      <c r="AB76" s="309"/>
      <c r="AC76" s="723">
        <v>721</v>
      </c>
      <c r="AD76" s="724"/>
      <c r="AE76" s="42"/>
    </row>
    <row r="77" spans="1:31" ht="23.85" customHeight="1" thickBot="1">
      <c r="A77" s="995" t="s">
        <v>81</v>
      </c>
      <c r="B77" s="996"/>
      <c r="C77" s="882" t="s">
        <v>191</v>
      </c>
      <c r="D77" s="883"/>
      <c r="E77" s="756">
        <v>705</v>
      </c>
      <c r="F77" s="757"/>
      <c r="G77" s="39"/>
      <c r="H77" s="85"/>
      <c r="I77" s="813" t="s">
        <v>278</v>
      </c>
      <c r="J77" s="808"/>
      <c r="K77" s="808"/>
      <c r="L77" s="299"/>
      <c r="M77" s="861">
        <v>957</v>
      </c>
      <c r="N77" s="862"/>
      <c r="O77" s="284"/>
      <c r="P77" s="93"/>
      <c r="Q77" s="793" t="s">
        <v>128</v>
      </c>
      <c r="R77" s="794"/>
      <c r="S77" s="794"/>
      <c r="T77" s="292"/>
      <c r="U77" s="723">
        <v>1895</v>
      </c>
      <c r="V77" s="724"/>
      <c r="W77" s="42"/>
      <c r="Y77" s="1004" t="s">
        <v>274</v>
      </c>
      <c r="Z77" s="1005"/>
      <c r="AA77" s="1005"/>
      <c r="AB77" s="346"/>
      <c r="AC77" s="831">
        <v>769</v>
      </c>
      <c r="AD77" s="832"/>
      <c r="AE77" s="341"/>
    </row>
    <row r="78" spans="1:31" ht="23.85" customHeight="1">
      <c r="A78" s="997"/>
      <c r="B78" s="998"/>
      <c r="C78" s="890" t="s">
        <v>197</v>
      </c>
      <c r="D78" s="891"/>
      <c r="E78" s="761">
        <v>886</v>
      </c>
      <c r="F78" s="742"/>
      <c r="G78" s="7"/>
      <c r="H78" s="85"/>
      <c r="I78" s="813" t="s">
        <v>317</v>
      </c>
      <c r="J78" s="999"/>
      <c r="K78" s="999"/>
      <c r="L78" s="299"/>
      <c r="M78" s="861">
        <v>979</v>
      </c>
      <c r="N78" s="862"/>
      <c r="O78" s="284"/>
      <c r="P78" s="85"/>
      <c r="Q78" s="1000" t="s">
        <v>134</v>
      </c>
      <c r="R78" s="1001"/>
      <c r="S78" s="924">
        <v>1</v>
      </c>
      <c r="T78" s="925"/>
      <c r="U78" s="802">
        <v>2205</v>
      </c>
      <c r="V78" s="737"/>
      <c r="W78" s="5"/>
    </row>
    <row r="79" spans="1:31" ht="23.85" customHeight="1">
      <c r="A79" s="995" t="s">
        <v>86</v>
      </c>
      <c r="B79" s="996"/>
      <c r="C79" s="882" t="s">
        <v>191</v>
      </c>
      <c r="D79" s="883"/>
      <c r="E79" s="737">
        <v>684</v>
      </c>
      <c r="F79" s="738"/>
      <c r="G79" s="5"/>
      <c r="H79" s="85"/>
      <c r="I79" s="855" t="s">
        <v>110</v>
      </c>
      <c r="J79" s="856"/>
      <c r="K79" s="856"/>
      <c r="L79" s="856"/>
      <c r="M79" s="856"/>
      <c r="N79" s="856"/>
      <c r="O79" s="857"/>
      <c r="P79" s="85"/>
      <c r="Q79" s="1002"/>
      <c r="R79" s="1003"/>
      <c r="S79" s="745">
        <v>2</v>
      </c>
      <c r="T79" s="746"/>
      <c r="U79" s="732">
        <v>1578</v>
      </c>
      <c r="V79" s="729"/>
      <c r="W79" s="36"/>
    </row>
    <row r="80" spans="1:31" ht="23.85" customHeight="1">
      <c r="A80" s="997"/>
      <c r="B80" s="998"/>
      <c r="C80" s="890" t="s">
        <v>197</v>
      </c>
      <c r="D80" s="891"/>
      <c r="E80" s="781">
        <v>838</v>
      </c>
      <c r="F80" s="799"/>
      <c r="G80" s="36"/>
      <c r="H80" s="85"/>
      <c r="I80" s="814" t="s">
        <v>264</v>
      </c>
      <c r="J80" s="822"/>
      <c r="K80" s="822"/>
      <c r="L80" s="296"/>
      <c r="M80" s="884">
        <v>1325</v>
      </c>
      <c r="N80" s="885"/>
      <c r="O80" s="100"/>
      <c r="P80" s="2"/>
      <c r="Q80" s="813" t="s">
        <v>136</v>
      </c>
      <c r="R80" s="808"/>
      <c r="S80" s="808"/>
      <c r="T80" s="296"/>
      <c r="U80" s="756">
        <v>1646</v>
      </c>
      <c r="V80" s="757"/>
      <c r="W80" s="39"/>
    </row>
    <row r="81" spans="1:23" ht="23.85" customHeight="1">
      <c r="A81" s="863" t="s">
        <v>89</v>
      </c>
      <c r="B81" s="864"/>
      <c r="C81" s="864"/>
      <c r="D81" s="242"/>
      <c r="E81" s="756">
        <v>1447</v>
      </c>
      <c r="F81" s="757"/>
      <c r="G81" s="39"/>
      <c r="H81" s="85"/>
      <c r="I81" s="813" t="s">
        <v>114</v>
      </c>
      <c r="J81" s="808"/>
      <c r="K81" s="808"/>
      <c r="L81" s="291"/>
      <c r="M81" s="965">
        <v>1127</v>
      </c>
      <c r="N81" s="966"/>
      <c r="O81" s="284"/>
      <c r="P81" s="2"/>
      <c r="Q81" s="813" t="s">
        <v>130</v>
      </c>
      <c r="R81" s="808"/>
      <c r="S81" s="808"/>
      <c r="T81" s="309"/>
      <c r="U81" s="723">
        <v>2148</v>
      </c>
      <c r="V81" s="724"/>
      <c r="W81" s="284"/>
    </row>
    <row r="82" spans="1:23" ht="23.85" customHeight="1">
      <c r="A82" s="863" t="s">
        <v>93</v>
      </c>
      <c r="B82" s="864"/>
      <c r="C82" s="864"/>
      <c r="D82" s="336"/>
      <c r="E82" s="723">
        <v>673</v>
      </c>
      <c r="F82" s="724"/>
      <c r="G82" s="42"/>
      <c r="H82" s="347"/>
      <c r="I82" s="813" t="s">
        <v>117</v>
      </c>
      <c r="J82" s="808"/>
      <c r="K82" s="808"/>
      <c r="L82" s="291"/>
      <c r="M82" s="965">
        <v>1234</v>
      </c>
      <c r="N82" s="966"/>
      <c r="O82" s="284"/>
      <c r="P82" s="2"/>
      <c r="Q82" s="813" t="s">
        <v>139</v>
      </c>
      <c r="R82" s="808"/>
      <c r="S82" s="808"/>
      <c r="T82" s="299"/>
      <c r="U82" s="723">
        <v>1132</v>
      </c>
      <c r="V82" s="724"/>
      <c r="W82" s="42"/>
    </row>
    <row r="83" spans="1:23" ht="23.85" customHeight="1">
      <c r="A83" s="863" t="s">
        <v>95</v>
      </c>
      <c r="B83" s="864"/>
      <c r="C83" s="864"/>
      <c r="D83" s="336"/>
      <c r="E83" s="723">
        <v>496</v>
      </c>
      <c r="F83" s="724"/>
      <c r="G83" s="42"/>
      <c r="H83" s="350"/>
      <c r="I83" s="813" t="s">
        <v>119</v>
      </c>
      <c r="J83" s="808"/>
      <c r="K83" s="808"/>
      <c r="L83" s="291"/>
      <c r="M83" s="965">
        <v>994</v>
      </c>
      <c r="N83" s="966"/>
      <c r="O83" s="284"/>
      <c r="P83" s="2"/>
      <c r="Q83" s="814" t="s">
        <v>141</v>
      </c>
      <c r="R83" s="822"/>
      <c r="S83" s="924">
        <v>1</v>
      </c>
      <c r="T83" s="925"/>
      <c r="U83" s="802">
        <v>1900</v>
      </c>
      <c r="V83" s="737"/>
      <c r="W83" s="5"/>
    </row>
    <row r="84" spans="1:23" ht="23.85" customHeight="1">
      <c r="A84" s="993" t="s">
        <v>97</v>
      </c>
      <c r="B84" s="994"/>
      <c r="C84" s="994"/>
      <c r="D84" s="337"/>
      <c r="E84" s="732">
        <v>496</v>
      </c>
      <c r="F84" s="729"/>
      <c r="G84" s="36"/>
      <c r="H84" s="347"/>
      <c r="I84" s="813" t="s">
        <v>122</v>
      </c>
      <c r="J84" s="808"/>
      <c r="K84" s="808"/>
      <c r="L84" s="291"/>
      <c r="M84" s="965">
        <v>1180</v>
      </c>
      <c r="N84" s="966"/>
      <c r="O84" s="284"/>
      <c r="P84" s="2"/>
      <c r="Q84" s="815"/>
      <c r="R84" s="917"/>
      <c r="S84" s="745">
        <v>2</v>
      </c>
      <c r="T84" s="746"/>
      <c r="U84" s="732">
        <v>1428</v>
      </c>
      <c r="V84" s="729"/>
      <c r="W84" s="36"/>
    </row>
    <row r="85" spans="1:23" ht="23.85" customHeight="1">
      <c r="A85" s="855" t="s">
        <v>99</v>
      </c>
      <c r="B85" s="856"/>
      <c r="C85" s="856"/>
      <c r="D85" s="856"/>
      <c r="E85" s="856"/>
      <c r="F85" s="856"/>
      <c r="G85" s="857"/>
      <c r="H85" s="347"/>
      <c r="I85" s="813" t="s">
        <v>124</v>
      </c>
      <c r="J85" s="808"/>
      <c r="K85" s="808"/>
      <c r="L85" s="291"/>
      <c r="M85" s="965">
        <v>973</v>
      </c>
      <c r="N85" s="966"/>
      <c r="O85" s="284"/>
      <c r="P85" s="2"/>
      <c r="Q85" s="813" t="s">
        <v>142</v>
      </c>
      <c r="R85" s="808"/>
      <c r="S85" s="808"/>
      <c r="T85" s="309"/>
      <c r="U85" s="723">
        <v>1854</v>
      </c>
      <c r="V85" s="724"/>
      <c r="W85" s="284"/>
    </row>
    <row r="86" spans="1:23" ht="23.85" customHeight="1">
      <c r="A86" s="747" t="s">
        <v>190</v>
      </c>
      <c r="B86" s="990"/>
      <c r="C86" s="882" t="s">
        <v>186</v>
      </c>
      <c r="D86" s="883"/>
      <c r="E86" s="940">
        <v>769</v>
      </c>
      <c r="F86" s="941"/>
      <c r="G86" s="5"/>
      <c r="H86" s="347"/>
      <c r="I86" s="813" t="s">
        <v>127</v>
      </c>
      <c r="J86" s="808"/>
      <c r="K86" s="808"/>
      <c r="L86" s="291"/>
      <c r="M86" s="965">
        <v>1725</v>
      </c>
      <c r="N86" s="966"/>
      <c r="O86" s="284"/>
      <c r="P86" s="2"/>
      <c r="Q86" s="813" t="s">
        <v>284</v>
      </c>
      <c r="R86" s="808"/>
      <c r="S86" s="808"/>
      <c r="T86" s="299"/>
      <c r="U86" s="723">
        <v>994</v>
      </c>
      <c r="V86" s="724"/>
      <c r="W86" s="42"/>
    </row>
    <row r="87" spans="1:23" ht="23.85" customHeight="1">
      <c r="A87" s="748"/>
      <c r="B87" s="991"/>
      <c r="C87" s="886" t="s">
        <v>298</v>
      </c>
      <c r="D87" s="887"/>
      <c r="E87" s="888">
        <v>827</v>
      </c>
      <c r="F87" s="889"/>
      <c r="G87" s="6"/>
      <c r="H87" s="85"/>
      <c r="I87" s="813" t="s">
        <v>129</v>
      </c>
      <c r="J87" s="808"/>
      <c r="K87" s="808"/>
      <c r="L87" s="291"/>
      <c r="M87" s="965">
        <v>1127</v>
      </c>
      <c r="N87" s="966"/>
      <c r="O87" s="284"/>
      <c r="P87" s="2"/>
      <c r="Q87" s="813" t="s">
        <v>144</v>
      </c>
      <c r="R87" s="808"/>
      <c r="S87" s="808"/>
      <c r="T87" s="328" t="s">
        <v>154</v>
      </c>
      <c r="U87" s="723">
        <v>2501</v>
      </c>
      <c r="V87" s="724"/>
      <c r="W87" s="284"/>
    </row>
    <row r="88" spans="1:23" ht="23.85" customHeight="1">
      <c r="A88" s="748"/>
      <c r="B88" s="991"/>
      <c r="C88" s="886" t="s">
        <v>189</v>
      </c>
      <c r="D88" s="887"/>
      <c r="E88" s="741">
        <v>849</v>
      </c>
      <c r="F88" s="742"/>
      <c r="G88" s="6"/>
      <c r="H88" s="85"/>
      <c r="I88" s="813" t="s">
        <v>133</v>
      </c>
      <c r="J88" s="808"/>
      <c r="K88" s="808"/>
      <c r="L88" s="291"/>
      <c r="M88" s="965">
        <v>1026</v>
      </c>
      <c r="N88" s="966"/>
      <c r="O88" s="284"/>
      <c r="P88" s="2"/>
      <c r="Q88" s="984" t="s">
        <v>147</v>
      </c>
      <c r="R88" s="985"/>
      <c r="S88" s="985"/>
      <c r="T88" s="328" t="s">
        <v>154</v>
      </c>
      <c r="U88" s="723">
        <v>1458</v>
      </c>
      <c r="V88" s="724"/>
      <c r="W88" s="284"/>
    </row>
    <row r="89" spans="1:23" ht="23.85" customHeight="1">
      <c r="A89" s="748"/>
      <c r="B89" s="991"/>
      <c r="C89" s="886" t="s">
        <v>191</v>
      </c>
      <c r="D89" s="887"/>
      <c r="E89" s="741">
        <v>625</v>
      </c>
      <c r="F89" s="742"/>
      <c r="G89" s="6"/>
      <c r="H89" s="85"/>
      <c r="I89" s="813" t="s">
        <v>135</v>
      </c>
      <c r="J89" s="808"/>
      <c r="K89" s="808"/>
      <c r="L89" s="291"/>
      <c r="M89" s="965">
        <v>1244</v>
      </c>
      <c r="N89" s="966"/>
      <c r="O89" s="284"/>
      <c r="P89" s="2"/>
      <c r="Q89" s="813" t="s">
        <v>150</v>
      </c>
      <c r="R89" s="808"/>
      <c r="S89" s="808"/>
      <c r="T89" s="328" t="s">
        <v>154</v>
      </c>
      <c r="U89" s="723">
        <v>1016</v>
      </c>
      <c r="V89" s="724"/>
      <c r="W89" s="284"/>
    </row>
    <row r="90" spans="1:23" ht="23.85" customHeight="1">
      <c r="A90" s="748"/>
      <c r="B90" s="991"/>
      <c r="C90" s="886" t="s">
        <v>197</v>
      </c>
      <c r="D90" s="887"/>
      <c r="E90" s="741">
        <v>801</v>
      </c>
      <c r="F90" s="742"/>
      <c r="G90" s="6"/>
      <c r="H90" s="2"/>
      <c r="I90" s="988" t="s">
        <v>138</v>
      </c>
      <c r="J90" s="989"/>
      <c r="K90" s="989"/>
      <c r="L90" s="247"/>
      <c r="M90" s="965">
        <v>1100</v>
      </c>
      <c r="N90" s="966"/>
      <c r="O90" s="284"/>
      <c r="P90" s="2"/>
      <c r="Q90" s="813" t="s">
        <v>151</v>
      </c>
      <c r="R90" s="808"/>
      <c r="S90" s="808"/>
      <c r="T90" s="328" t="s">
        <v>154</v>
      </c>
      <c r="U90" s="723">
        <v>673</v>
      </c>
      <c r="V90" s="724"/>
      <c r="W90" s="284"/>
    </row>
    <row r="91" spans="1:23" ht="23.85" customHeight="1">
      <c r="A91" s="749"/>
      <c r="B91" s="992"/>
      <c r="C91" s="986" t="s">
        <v>249</v>
      </c>
      <c r="D91" s="987"/>
      <c r="E91" s="866">
        <v>588</v>
      </c>
      <c r="F91" s="867"/>
      <c r="G91" s="36"/>
      <c r="H91" s="2"/>
      <c r="I91" s="813" t="s">
        <v>140</v>
      </c>
      <c r="J91" s="808"/>
      <c r="K91" s="808"/>
      <c r="L91" s="332"/>
      <c r="M91" s="965">
        <v>1026</v>
      </c>
      <c r="N91" s="966"/>
      <c r="O91" s="284"/>
      <c r="P91" s="2"/>
      <c r="Q91" s="813" t="s">
        <v>152</v>
      </c>
      <c r="R91" s="808"/>
      <c r="S91" s="808"/>
      <c r="T91" s="328" t="s">
        <v>154</v>
      </c>
      <c r="U91" s="723">
        <v>1058</v>
      </c>
      <c r="V91" s="724"/>
      <c r="W91" s="284"/>
    </row>
    <row r="92" spans="1:23" ht="23.85" customHeight="1">
      <c r="A92" s="855" t="s">
        <v>112</v>
      </c>
      <c r="B92" s="856"/>
      <c r="C92" s="856"/>
      <c r="D92" s="856"/>
      <c r="E92" s="856"/>
      <c r="F92" s="856"/>
      <c r="G92" s="857"/>
      <c r="H92" s="2"/>
      <c r="I92" s="813" t="s">
        <v>500</v>
      </c>
      <c r="J92" s="808"/>
      <c r="K92" s="808"/>
      <c r="L92" s="339"/>
      <c r="M92" s="965">
        <v>962</v>
      </c>
      <c r="N92" s="966"/>
      <c r="O92" s="284"/>
      <c r="P92" s="2"/>
      <c r="Q92" s="978" t="s">
        <v>36</v>
      </c>
      <c r="R92" s="979"/>
      <c r="S92" s="979"/>
      <c r="T92" s="328" t="s">
        <v>154</v>
      </c>
      <c r="U92" s="723">
        <v>844</v>
      </c>
      <c r="V92" s="724"/>
      <c r="W92" s="284"/>
    </row>
    <row r="93" spans="1:23" ht="23.85" customHeight="1">
      <c r="A93" s="129" t="s">
        <v>192</v>
      </c>
      <c r="B93" s="130"/>
      <c r="C93" s="130"/>
      <c r="D93" s="131"/>
      <c r="E93" s="884">
        <v>726</v>
      </c>
      <c r="F93" s="885"/>
      <c r="G93" s="100"/>
      <c r="H93" s="2"/>
      <c r="I93" s="982" t="s">
        <v>336</v>
      </c>
      <c r="J93" s="983"/>
      <c r="K93" s="983"/>
      <c r="L93" s="287" t="s">
        <v>337</v>
      </c>
      <c r="M93" s="965">
        <v>827</v>
      </c>
      <c r="N93" s="966"/>
      <c r="O93" s="284"/>
      <c r="P93" s="2"/>
      <c r="Q93" s="813" t="s">
        <v>38</v>
      </c>
      <c r="R93" s="808"/>
      <c r="S93" s="808"/>
      <c r="T93" s="329" t="s">
        <v>154</v>
      </c>
      <c r="U93" s="781">
        <v>2189</v>
      </c>
      <c r="V93" s="782"/>
      <c r="W93" s="98"/>
    </row>
    <row r="94" spans="1:23" ht="23.85" customHeight="1">
      <c r="A94" s="763" t="s">
        <v>193</v>
      </c>
      <c r="B94" s="764"/>
      <c r="C94" s="980" t="s">
        <v>40</v>
      </c>
      <c r="D94" s="981"/>
      <c r="E94" s="884">
        <v>812</v>
      </c>
      <c r="F94" s="885"/>
      <c r="G94" s="100"/>
      <c r="H94" s="2"/>
      <c r="I94" s="813" t="s">
        <v>143</v>
      </c>
      <c r="J94" s="808"/>
      <c r="K94" s="808"/>
      <c r="L94" s="328" t="s">
        <v>154</v>
      </c>
      <c r="M94" s="723">
        <v>374</v>
      </c>
      <c r="N94" s="724"/>
      <c r="O94" s="284"/>
      <c r="P94" s="2"/>
      <c r="Q94" s="813" t="s">
        <v>42</v>
      </c>
      <c r="R94" s="808"/>
      <c r="S94" s="808"/>
      <c r="T94" s="328" t="s">
        <v>154</v>
      </c>
      <c r="U94" s="723">
        <v>737</v>
      </c>
      <c r="V94" s="724"/>
      <c r="W94" s="284"/>
    </row>
    <row r="95" spans="1:23" ht="23.85" customHeight="1">
      <c r="A95" s="132"/>
      <c r="B95" s="63" t="s">
        <v>325</v>
      </c>
      <c r="C95" s="76" t="s">
        <v>247</v>
      </c>
      <c r="D95" s="72" t="s">
        <v>501</v>
      </c>
      <c r="E95" s="73" t="s">
        <v>311</v>
      </c>
      <c r="F95" s="71">
        <v>220</v>
      </c>
      <c r="G95" s="104"/>
      <c r="H95" s="2"/>
      <c r="I95" s="815" t="s">
        <v>146</v>
      </c>
      <c r="J95" s="917"/>
      <c r="K95" s="917"/>
      <c r="L95" s="111" t="s">
        <v>154</v>
      </c>
      <c r="M95" s="732">
        <v>637</v>
      </c>
      <c r="N95" s="729"/>
      <c r="O95" s="104"/>
      <c r="P95" s="2"/>
      <c r="Q95" s="813" t="s">
        <v>44</v>
      </c>
      <c r="R95" s="808"/>
      <c r="S95" s="808"/>
      <c r="T95" s="328" t="s">
        <v>154</v>
      </c>
      <c r="U95" s="723">
        <v>2403</v>
      </c>
      <c r="V95" s="724"/>
      <c r="W95" s="284"/>
    </row>
    <row r="96" spans="1:23" ht="23.85" customHeight="1">
      <c r="A96" s="763" t="s">
        <v>116</v>
      </c>
      <c r="B96" s="271"/>
      <c r="C96" s="3" t="s">
        <v>40</v>
      </c>
      <c r="D96" s="270"/>
      <c r="E96" s="737">
        <v>1170</v>
      </c>
      <c r="F96" s="738"/>
      <c r="G96" s="92"/>
      <c r="H96" s="2"/>
      <c r="I96" s="813" t="s">
        <v>149</v>
      </c>
      <c r="J96" s="808"/>
      <c r="K96" s="808"/>
      <c r="L96" s="328" t="s">
        <v>154</v>
      </c>
      <c r="M96" s="965">
        <v>1970</v>
      </c>
      <c r="N96" s="966"/>
      <c r="O96" s="284"/>
      <c r="P96" s="2"/>
      <c r="Q96" s="978" t="s">
        <v>47</v>
      </c>
      <c r="R96" s="979"/>
      <c r="S96" s="979"/>
      <c r="T96" s="328" t="s">
        <v>154</v>
      </c>
      <c r="U96" s="723">
        <v>694</v>
      </c>
      <c r="V96" s="724"/>
      <c r="W96" s="284"/>
    </row>
    <row r="97" spans="1:23" ht="23.85" customHeight="1">
      <c r="A97" s="743"/>
      <c r="B97" s="37" t="s">
        <v>325</v>
      </c>
      <c r="C97" s="69" t="s">
        <v>300</v>
      </c>
      <c r="D97" s="70" t="s">
        <v>414</v>
      </c>
      <c r="E97" s="384" t="s">
        <v>301</v>
      </c>
      <c r="F97" s="71">
        <v>577</v>
      </c>
      <c r="G97" s="99"/>
      <c r="H97" s="2"/>
      <c r="I97" s="813" t="s">
        <v>280</v>
      </c>
      <c r="J97" s="808"/>
      <c r="K97" s="808"/>
      <c r="L97" s="328" t="s">
        <v>154</v>
      </c>
      <c r="M97" s="965">
        <v>1516</v>
      </c>
      <c r="N97" s="966"/>
      <c r="O97" s="284"/>
      <c r="P97" s="2"/>
      <c r="Q97" s="813" t="s">
        <v>49</v>
      </c>
      <c r="R97" s="808"/>
      <c r="S97" s="808"/>
      <c r="T97" s="328" t="s">
        <v>154</v>
      </c>
      <c r="U97" s="723">
        <v>1554</v>
      </c>
      <c r="V97" s="724"/>
      <c r="W97" s="284"/>
    </row>
    <row r="98" spans="1:23" ht="23.85" customHeight="1">
      <c r="A98" s="721" t="s">
        <v>194</v>
      </c>
      <c r="B98" s="722"/>
      <c r="C98" s="722"/>
      <c r="D98" s="313"/>
      <c r="E98" s="781">
        <v>806</v>
      </c>
      <c r="F98" s="782"/>
      <c r="G98" s="98"/>
      <c r="H98" s="2"/>
      <c r="I98" s="813" t="s">
        <v>153</v>
      </c>
      <c r="J98" s="808"/>
      <c r="K98" s="808"/>
      <c r="L98" s="328" t="s">
        <v>154</v>
      </c>
      <c r="M98" s="723">
        <v>657</v>
      </c>
      <c r="N98" s="724"/>
      <c r="O98" s="284"/>
      <c r="P98" s="2"/>
      <c r="Q98" s="978" t="s">
        <v>52</v>
      </c>
      <c r="R98" s="979"/>
      <c r="S98" s="979"/>
      <c r="T98" s="328" t="s">
        <v>154</v>
      </c>
      <c r="U98" s="723">
        <v>535</v>
      </c>
      <c r="V98" s="724"/>
      <c r="W98" s="284"/>
    </row>
    <row r="99" spans="1:23" ht="23.85" customHeight="1">
      <c r="A99" s="721" t="s">
        <v>121</v>
      </c>
      <c r="B99" s="722"/>
      <c r="C99" s="722"/>
      <c r="D99" s="244"/>
      <c r="E99" s="723">
        <v>1170</v>
      </c>
      <c r="F99" s="724"/>
      <c r="G99" s="284"/>
      <c r="H99" s="2"/>
      <c r="I99" s="813" t="s">
        <v>283</v>
      </c>
      <c r="J99" s="808"/>
      <c r="K99" s="808"/>
      <c r="L99" s="328" t="s">
        <v>154</v>
      </c>
      <c r="M99" s="965">
        <v>849</v>
      </c>
      <c r="N99" s="966"/>
      <c r="O99" s="284"/>
      <c r="P99" s="2"/>
      <c r="Q99" s="978" t="s">
        <v>54</v>
      </c>
      <c r="R99" s="979"/>
      <c r="S99" s="979"/>
      <c r="T99" s="328" t="s">
        <v>154</v>
      </c>
      <c r="U99" s="723">
        <v>1490</v>
      </c>
      <c r="V99" s="724"/>
      <c r="W99" s="284"/>
    </row>
    <row r="100" spans="1:23" ht="23.85" customHeight="1">
      <c r="A100" s="721" t="s">
        <v>195</v>
      </c>
      <c r="B100" s="722"/>
      <c r="C100" s="722"/>
      <c r="D100" s="244"/>
      <c r="E100" s="723">
        <v>924</v>
      </c>
      <c r="F100" s="724"/>
      <c r="G100" s="284"/>
      <c r="H100" s="2"/>
      <c r="I100" s="972" t="s">
        <v>37</v>
      </c>
      <c r="J100" s="973"/>
      <c r="K100" s="973"/>
      <c r="L100" s="329" t="s">
        <v>154</v>
      </c>
      <c r="M100" s="974">
        <v>502</v>
      </c>
      <c r="N100" s="975"/>
      <c r="O100" s="98"/>
      <c r="P100" s="2"/>
      <c r="Q100" s="976" t="s">
        <v>56</v>
      </c>
      <c r="R100" s="977"/>
      <c r="S100" s="977"/>
      <c r="T100" s="328" t="s">
        <v>154</v>
      </c>
      <c r="U100" s="965">
        <v>657</v>
      </c>
      <c r="V100" s="966"/>
      <c r="W100" s="284"/>
    </row>
    <row r="101" spans="1:23" ht="23.85" customHeight="1">
      <c r="A101" s="721" t="s">
        <v>126</v>
      </c>
      <c r="B101" s="722"/>
      <c r="C101" s="722"/>
      <c r="D101" s="244"/>
      <c r="E101" s="723">
        <v>1330</v>
      </c>
      <c r="F101" s="724"/>
      <c r="G101" s="284"/>
      <c r="H101" s="2"/>
      <c r="I101" s="813" t="s">
        <v>320</v>
      </c>
      <c r="J101" s="808"/>
      <c r="K101" s="808"/>
      <c r="L101" s="328" t="s">
        <v>154</v>
      </c>
      <c r="M101" s="723">
        <v>438</v>
      </c>
      <c r="N101" s="724"/>
      <c r="O101" s="284"/>
      <c r="P101" s="2"/>
      <c r="Q101" s="813" t="s">
        <v>61</v>
      </c>
      <c r="R101" s="808"/>
      <c r="S101" s="808"/>
      <c r="T101" s="328" t="s">
        <v>154</v>
      </c>
      <c r="U101" s="965">
        <v>593</v>
      </c>
      <c r="V101" s="966"/>
      <c r="W101" s="284"/>
    </row>
    <row r="102" spans="1:23" ht="23.85" customHeight="1">
      <c r="A102" s="721" t="s">
        <v>196</v>
      </c>
      <c r="B102" s="722"/>
      <c r="C102" s="722"/>
      <c r="D102" s="244"/>
      <c r="E102" s="723">
        <v>935</v>
      </c>
      <c r="F102" s="724"/>
      <c r="G102" s="284"/>
      <c r="H102" s="2"/>
      <c r="I102" s="855" t="s">
        <v>41</v>
      </c>
      <c r="J102" s="856"/>
      <c r="K102" s="856"/>
      <c r="L102" s="856"/>
      <c r="M102" s="856"/>
      <c r="N102" s="856"/>
      <c r="O102" s="857"/>
      <c r="P102" s="2"/>
      <c r="Q102" s="815" t="s">
        <v>65</v>
      </c>
      <c r="R102" s="917"/>
      <c r="S102" s="917"/>
      <c r="T102" s="111" t="s">
        <v>154</v>
      </c>
      <c r="U102" s="866">
        <v>780</v>
      </c>
      <c r="V102" s="867"/>
      <c r="W102" s="104"/>
    </row>
    <row r="103" spans="1:23" ht="23.85" customHeight="1">
      <c r="A103" s="721" t="s">
        <v>132</v>
      </c>
      <c r="B103" s="722"/>
      <c r="C103" s="722"/>
      <c r="D103" s="244"/>
      <c r="E103" s="723">
        <v>1346</v>
      </c>
      <c r="F103" s="724"/>
      <c r="G103" s="284"/>
      <c r="H103" s="2"/>
      <c r="I103" s="814" t="s">
        <v>43</v>
      </c>
      <c r="J103" s="822"/>
      <c r="K103" s="822"/>
      <c r="L103" s="296"/>
      <c r="M103" s="884">
        <v>1779</v>
      </c>
      <c r="N103" s="885"/>
      <c r="O103" s="100"/>
      <c r="P103" s="2"/>
      <c r="Q103" s="813" t="s">
        <v>58</v>
      </c>
      <c r="R103" s="808"/>
      <c r="S103" s="808"/>
      <c r="T103" s="328" t="s">
        <v>154</v>
      </c>
      <c r="U103" s="965">
        <v>598</v>
      </c>
      <c r="V103" s="966"/>
      <c r="W103" s="284"/>
    </row>
    <row r="104" spans="1:23" ht="23.85" customHeight="1">
      <c r="A104" s="962" t="s">
        <v>250</v>
      </c>
      <c r="B104" s="963"/>
      <c r="C104" s="963"/>
      <c r="D104" s="963"/>
      <c r="E104" s="963"/>
      <c r="F104" s="963"/>
      <c r="G104" s="964"/>
      <c r="H104" s="2"/>
      <c r="I104" s="813" t="s">
        <v>46</v>
      </c>
      <c r="J104" s="808"/>
      <c r="K104" s="808"/>
      <c r="L104" s="299"/>
      <c r="M104" s="965">
        <v>1954</v>
      </c>
      <c r="N104" s="966"/>
      <c r="O104" s="284"/>
      <c r="P104" s="2"/>
      <c r="Q104" s="967" t="s">
        <v>67</v>
      </c>
      <c r="R104" s="968"/>
      <c r="S104" s="968"/>
      <c r="T104" s="968"/>
      <c r="U104" s="968"/>
      <c r="V104" s="968"/>
      <c r="W104" s="969"/>
    </row>
    <row r="105" spans="1:23" ht="23.85" customHeight="1">
      <c r="A105" s="721" t="s">
        <v>251</v>
      </c>
      <c r="B105" s="722"/>
      <c r="C105" s="722"/>
      <c r="D105" s="244"/>
      <c r="E105" s="723">
        <v>667</v>
      </c>
      <c r="F105" s="724"/>
      <c r="G105" s="284"/>
      <c r="H105" s="2"/>
      <c r="I105" s="813" t="s">
        <v>48</v>
      </c>
      <c r="J105" s="808"/>
      <c r="K105" s="808"/>
      <c r="L105" s="299"/>
      <c r="M105" s="965">
        <v>1821</v>
      </c>
      <c r="N105" s="966"/>
      <c r="O105" s="284"/>
      <c r="P105" s="2"/>
      <c r="Q105" s="970" t="s">
        <v>69</v>
      </c>
      <c r="R105" s="971"/>
      <c r="S105" s="971"/>
      <c r="T105" s="344"/>
      <c r="U105" s="884">
        <v>967</v>
      </c>
      <c r="V105" s="885"/>
      <c r="W105" s="39"/>
    </row>
    <row r="106" spans="1:23" ht="23.85" customHeight="1">
      <c r="A106" s="962" t="s">
        <v>253</v>
      </c>
      <c r="B106" s="963"/>
      <c r="C106" s="963"/>
      <c r="D106" s="963"/>
      <c r="E106" s="963"/>
      <c r="F106" s="963"/>
      <c r="G106" s="964"/>
      <c r="H106" s="2"/>
      <c r="I106" s="813" t="s">
        <v>51</v>
      </c>
      <c r="J106" s="808"/>
      <c r="K106" s="808"/>
      <c r="L106" s="299"/>
      <c r="M106" s="723">
        <v>1630</v>
      </c>
      <c r="N106" s="724"/>
      <c r="O106" s="284"/>
      <c r="Q106" s="813" t="s">
        <v>279</v>
      </c>
      <c r="R106" s="808"/>
      <c r="S106" s="808"/>
      <c r="T106" s="299"/>
      <c r="U106" s="723">
        <v>1147</v>
      </c>
      <c r="V106" s="724"/>
      <c r="W106" s="288"/>
    </row>
    <row r="107" spans="1:23" ht="23.85" customHeight="1">
      <c r="A107" s="733" t="s">
        <v>321</v>
      </c>
      <c r="B107" s="841"/>
      <c r="C107" s="882" t="s">
        <v>186</v>
      </c>
      <c r="D107" s="883"/>
      <c r="E107" s="884">
        <v>1122</v>
      </c>
      <c r="F107" s="885"/>
      <c r="G107" s="333"/>
      <c r="H107" s="2"/>
      <c r="I107" s="813" t="s">
        <v>53</v>
      </c>
      <c r="J107" s="808"/>
      <c r="K107" s="808"/>
      <c r="L107" s="299"/>
      <c r="M107" s="723">
        <v>2046</v>
      </c>
      <c r="N107" s="724"/>
      <c r="O107" s="284"/>
      <c r="Q107" s="813" t="s">
        <v>299</v>
      </c>
      <c r="R107" s="808"/>
      <c r="S107" s="808"/>
      <c r="T107" s="299"/>
      <c r="U107" s="723">
        <v>753</v>
      </c>
      <c r="V107" s="724"/>
      <c r="W107" s="288"/>
    </row>
    <row r="108" spans="1:23" ht="23.85" customHeight="1">
      <c r="A108" s="734"/>
      <c r="B108" s="842"/>
      <c r="C108" s="886" t="s">
        <v>468</v>
      </c>
      <c r="D108" s="887"/>
      <c r="E108" s="888">
        <v>892</v>
      </c>
      <c r="F108" s="889"/>
      <c r="G108" s="54"/>
      <c r="H108" s="2"/>
      <c r="I108" s="813" t="s">
        <v>55</v>
      </c>
      <c r="J108" s="808"/>
      <c r="K108" s="808"/>
      <c r="L108" s="299"/>
      <c r="M108" s="723">
        <v>1511</v>
      </c>
      <c r="N108" s="724"/>
      <c r="O108" s="284"/>
      <c r="Q108" s="813" t="s">
        <v>281</v>
      </c>
      <c r="R108" s="808"/>
      <c r="S108" s="808"/>
      <c r="T108" s="299"/>
      <c r="U108" s="723">
        <v>999</v>
      </c>
      <c r="V108" s="724"/>
      <c r="W108" s="288"/>
    </row>
    <row r="109" spans="1:23" ht="23.85" customHeight="1">
      <c r="A109" s="715"/>
      <c r="B109" s="716"/>
      <c r="C109" s="890" t="s">
        <v>189</v>
      </c>
      <c r="D109" s="891"/>
      <c r="E109" s="892">
        <v>662</v>
      </c>
      <c r="F109" s="893"/>
      <c r="G109" s="55"/>
      <c r="H109" s="2"/>
      <c r="I109" s="813" t="s">
        <v>57</v>
      </c>
      <c r="J109" s="808"/>
      <c r="K109" s="808"/>
      <c r="L109" s="299"/>
      <c r="M109" s="723">
        <v>1844</v>
      </c>
      <c r="N109" s="724"/>
      <c r="O109" s="284"/>
      <c r="Q109" s="813" t="s">
        <v>302</v>
      </c>
      <c r="R109" s="808"/>
      <c r="S109" s="808"/>
      <c r="T109" s="299"/>
      <c r="U109" s="723">
        <v>711</v>
      </c>
      <c r="V109" s="724"/>
      <c r="W109" s="288"/>
    </row>
    <row r="110" spans="1:23" ht="23.85" customHeight="1">
      <c r="A110" s="715" t="s">
        <v>322</v>
      </c>
      <c r="B110" s="716"/>
      <c r="C110" s="890" t="s">
        <v>468</v>
      </c>
      <c r="D110" s="891"/>
      <c r="E110" s="892">
        <v>743</v>
      </c>
      <c r="F110" s="893"/>
      <c r="G110" s="7"/>
      <c r="H110" s="2"/>
      <c r="I110" s="813" t="s">
        <v>60</v>
      </c>
      <c r="J110" s="808"/>
      <c r="K110" s="808"/>
      <c r="L110" s="299"/>
      <c r="M110" s="723">
        <v>1570</v>
      </c>
      <c r="N110" s="724"/>
      <c r="O110" s="284"/>
      <c r="Q110" s="813" t="s">
        <v>282</v>
      </c>
      <c r="R110" s="808"/>
      <c r="S110" s="808"/>
      <c r="T110" s="299"/>
      <c r="U110" s="723">
        <v>919</v>
      </c>
      <c r="V110" s="724"/>
      <c r="W110" s="288"/>
    </row>
    <row r="111" spans="1:23" ht="23.85" customHeight="1">
      <c r="A111" s="733" t="s">
        <v>297</v>
      </c>
      <c r="B111" s="841"/>
      <c r="C111" s="882" t="s">
        <v>186</v>
      </c>
      <c r="D111" s="883"/>
      <c r="E111" s="894">
        <v>522</v>
      </c>
      <c r="F111" s="895"/>
      <c r="G111" s="96"/>
      <c r="H111" s="2"/>
      <c r="I111" s="813" t="s">
        <v>64</v>
      </c>
      <c r="J111" s="808"/>
      <c r="K111" s="808"/>
      <c r="L111" s="299"/>
      <c r="M111" s="723">
        <v>1570</v>
      </c>
      <c r="N111" s="724"/>
      <c r="O111" s="284"/>
      <c r="Q111" s="960" t="s">
        <v>303</v>
      </c>
      <c r="R111" s="961"/>
      <c r="S111" s="961"/>
      <c r="T111" s="299"/>
      <c r="U111" s="723">
        <v>1105</v>
      </c>
      <c r="V111" s="724"/>
      <c r="W111" s="284"/>
    </row>
    <row r="112" spans="1:23" ht="23.85" customHeight="1">
      <c r="A112" s="734"/>
      <c r="B112" s="842"/>
      <c r="C112" s="886" t="s">
        <v>468</v>
      </c>
      <c r="D112" s="887"/>
      <c r="E112" s="888">
        <v>438</v>
      </c>
      <c r="F112" s="889"/>
      <c r="G112" s="98"/>
      <c r="H112" s="2"/>
      <c r="I112" s="958" t="s">
        <v>66</v>
      </c>
      <c r="J112" s="959"/>
      <c r="K112" s="959"/>
      <c r="L112" s="299"/>
      <c r="M112" s="723">
        <v>1603</v>
      </c>
      <c r="N112" s="724"/>
      <c r="O112" s="284"/>
      <c r="Q112" s="813" t="s">
        <v>75</v>
      </c>
      <c r="R112" s="808"/>
      <c r="S112" s="808"/>
      <c r="T112" s="309"/>
      <c r="U112" s="723">
        <v>1170</v>
      </c>
      <c r="V112" s="724"/>
      <c r="W112" s="284"/>
    </row>
    <row r="113" spans="1:23" ht="23.85" customHeight="1">
      <c r="A113" s="715"/>
      <c r="B113" s="716"/>
      <c r="C113" s="890" t="s">
        <v>189</v>
      </c>
      <c r="D113" s="891"/>
      <c r="E113" s="892">
        <v>422</v>
      </c>
      <c r="F113" s="893"/>
      <c r="G113" s="99"/>
      <c r="H113" s="2"/>
      <c r="I113" s="815" t="s">
        <v>248</v>
      </c>
      <c r="J113" s="917"/>
      <c r="K113" s="917"/>
      <c r="L113" s="334"/>
      <c r="M113" s="732">
        <v>1630</v>
      </c>
      <c r="N113" s="729"/>
      <c r="O113" s="104"/>
      <c r="Q113" s="813" t="s">
        <v>80</v>
      </c>
      <c r="R113" s="808"/>
      <c r="S113" s="808"/>
      <c r="T113" s="292"/>
      <c r="U113" s="723">
        <v>1496</v>
      </c>
      <c r="V113" s="724"/>
      <c r="W113" s="288"/>
    </row>
    <row r="114" spans="1:23" ht="23.85" customHeight="1">
      <c r="A114" s="855" t="s">
        <v>255</v>
      </c>
      <c r="B114" s="856"/>
      <c r="C114" s="856"/>
      <c r="D114" s="856"/>
      <c r="E114" s="856"/>
      <c r="F114" s="856"/>
      <c r="G114" s="857"/>
      <c r="H114" s="2"/>
      <c r="I114" s="942" t="s">
        <v>68</v>
      </c>
      <c r="J114" s="943"/>
      <c r="K114" s="944" t="s">
        <v>40</v>
      </c>
      <c r="L114" s="945"/>
      <c r="M114" s="812">
        <v>3211</v>
      </c>
      <c r="N114" s="799"/>
      <c r="O114" s="302"/>
      <c r="Q114" s="814" t="s">
        <v>460</v>
      </c>
      <c r="R114" s="822"/>
      <c r="S114" s="789" t="s">
        <v>186</v>
      </c>
      <c r="T114" s="790"/>
      <c r="U114" s="756">
        <v>952</v>
      </c>
      <c r="V114" s="757"/>
      <c r="W114" s="297"/>
    </row>
    <row r="115" spans="1:23" ht="23.85" customHeight="1">
      <c r="A115" s="946" t="s">
        <v>462</v>
      </c>
      <c r="B115" s="947"/>
      <c r="C115" s="947"/>
      <c r="D115" s="35" t="s">
        <v>466</v>
      </c>
      <c r="E115" s="940">
        <v>678</v>
      </c>
      <c r="F115" s="941"/>
      <c r="G115" s="92"/>
      <c r="H115" s="2"/>
      <c r="I115" s="105"/>
      <c r="J115" s="106" t="s">
        <v>70</v>
      </c>
      <c r="K115" s="107" t="s">
        <v>187</v>
      </c>
      <c r="L115" s="108">
        <v>1973</v>
      </c>
      <c r="M115" s="109" t="s">
        <v>188</v>
      </c>
      <c r="N115" s="110">
        <v>1238</v>
      </c>
      <c r="O115" s="302"/>
      <c r="Q115" s="815"/>
      <c r="R115" s="917"/>
      <c r="S115" s="725" t="s">
        <v>461</v>
      </c>
      <c r="T115" s="726"/>
      <c r="U115" s="727">
        <v>812</v>
      </c>
      <c r="V115" s="728"/>
      <c r="W115" s="306"/>
    </row>
    <row r="116" spans="1:23" ht="23.85" customHeight="1">
      <c r="A116" s="948"/>
      <c r="B116" s="949"/>
      <c r="C116" s="949"/>
      <c r="D116" s="40" t="s">
        <v>468</v>
      </c>
      <c r="E116" s="888">
        <v>699</v>
      </c>
      <c r="F116" s="889"/>
      <c r="G116" s="91"/>
      <c r="H116" s="2"/>
      <c r="I116" s="952" t="s">
        <v>71</v>
      </c>
      <c r="J116" s="953"/>
      <c r="K116" s="954" t="s">
        <v>40</v>
      </c>
      <c r="L116" s="955"/>
      <c r="M116" s="956">
        <v>2292</v>
      </c>
      <c r="N116" s="957"/>
      <c r="O116" s="303"/>
      <c r="Q116" s="813" t="s">
        <v>85</v>
      </c>
      <c r="R116" s="808"/>
      <c r="S116" s="808"/>
      <c r="T116" s="292"/>
      <c r="U116" s="723">
        <v>759</v>
      </c>
      <c r="V116" s="724"/>
      <c r="W116" s="288"/>
    </row>
    <row r="117" spans="1:23" ht="23.85" customHeight="1">
      <c r="A117" s="950"/>
      <c r="B117" s="951"/>
      <c r="C117" s="951"/>
      <c r="D117" s="47" t="s">
        <v>470</v>
      </c>
      <c r="E117" s="866">
        <v>673</v>
      </c>
      <c r="F117" s="867"/>
      <c r="G117" s="104"/>
      <c r="H117" s="2"/>
      <c r="I117" s="112"/>
      <c r="J117" s="106" t="s">
        <v>70</v>
      </c>
      <c r="K117" s="113" t="s">
        <v>187</v>
      </c>
      <c r="L117" s="114">
        <v>1323</v>
      </c>
      <c r="M117" s="115" t="s">
        <v>188</v>
      </c>
      <c r="N117" s="116">
        <v>969</v>
      </c>
      <c r="O117" s="295"/>
      <c r="Q117" s="813" t="s">
        <v>304</v>
      </c>
      <c r="R117" s="808"/>
      <c r="S117" s="808"/>
      <c r="T117" s="292"/>
      <c r="U117" s="723">
        <v>919</v>
      </c>
      <c r="V117" s="724"/>
      <c r="W117" s="288"/>
    </row>
    <row r="118" spans="1:23" ht="23.85" customHeight="1">
      <c r="A118" s="814" t="s">
        <v>267</v>
      </c>
      <c r="B118" s="822"/>
      <c r="C118" s="882" t="s">
        <v>186</v>
      </c>
      <c r="D118" s="883"/>
      <c r="E118" s="940">
        <v>615</v>
      </c>
      <c r="F118" s="941"/>
      <c r="G118" s="92"/>
      <c r="H118" s="2"/>
      <c r="I118" s="814" t="s">
        <v>72</v>
      </c>
      <c r="J118" s="822"/>
      <c r="K118" s="822"/>
      <c r="L118" s="335"/>
      <c r="M118" s="756">
        <v>1511</v>
      </c>
      <c r="N118" s="757"/>
      <c r="O118" s="100"/>
      <c r="Q118" s="813" t="s">
        <v>88</v>
      </c>
      <c r="R118" s="808"/>
      <c r="S118" s="808"/>
      <c r="T118" s="292"/>
      <c r="U118" s="723">
        <v>1004</v>
      </c>
      <c r="V118" s="724"/>
      <c r="W118" s="288"/>
    </row>
    <row r="119" spans="1:23" ht="23.85" customHeight="1">
      <c r="A119" s="815"/>
      <c r="B119" s="917"/>
      <c r="C119" s="890" t="s">
        <v>298</v>
      </c>
      <c r="D119" s="891"/>
      <c r="E119" s="892">
        <v>667</v>
      </c>
      <c r="F119" s="893"/>
      <c r="G119" s="99"/>
      <c r="H119" s="2"/>
      <c r="I119" s="813" t="s">
        <v>74</v>
      </c>
      <c r="J119" s="808"/>
      <c r="K119" s="808"/>
      <c r="L119" s="309"/>
      <c r="M119" s="723">
        <v>2142</v>
      </c>
      <c r="N119" s="724"/>
      <c r="O119" s="284"/>
      <c r="Q119" s="813" t="s">
        <v>92</v>
      </c>
      <c r="R119" s="808"/>
      <c r="S119" s="808"/>
      <c r="T119" s="292"/>
      <c r="U119" s="723">
        <v>1058</v>
      </c>
      <c r="V119" s="724"/>
      <c r="W119" s="288"/>
    </row>
    <row r="120" spans="1:23" ht="23.85" customHeight="1">
      <c r="A120" s="813" t="s">
        <v>258</v>
      </c>
      <c r="B120" s="808"/>
      <c r="C120" s="808"/>
      <c r="D120" s="111"/>
      <c r="E120" s="866">
        <v>588</v>
      </c>
      <c r="F120" s="867"/>
      <c r="G120" s="104"/>
      <c r="H120" s="2"/>
      <c r="I120" s="813" t="s">
        <v>77</v>
      </c>
      <c r="J120" s="808"/>
      <c r="K120" s="808"/>
      <c r="L120" s="309"/>
      <c r="M120" s="723">
        <v>1683</v>
      </c>
      <c r="N120" s="724"/>
      <c r="O120" s="284"/>
      <c r="Q120" s="813" t="s">
        <v>306</v>
      </c>
      <c r="R120" s="808"/>
      <c r="S120" s="808"/>
      <c r="T120" s="292"/>
      <c r="U120" s="723">
        <v>1700</v>
      </c>
      <c r="V120" s="724"/>
      <c r="W120" s="288"/>
    </row>
    <row r="121" spans="1:23" ht="23.85" customHeight="1">
      <c r="A121" s="855" t="s">
        <v>259</v>
      </c>
      <c r="B121" s="856"/>
      <c r="C121" s="856"/>
      <c r="D121" s="856"/>
      <c r="E121" s="856"/>
      <c r="F121" s="856"/>
      <c r="G121" s="857"/>
      <c r="H121" s="2"/>
      <c r="I121" s="934" t="s">
        <v>79</v>
      </c>
      <c r="J121" s="935"/>
      <c r="K121" s="938">
        <v>1</v>
      </c>
      <c r="L121" s="939"/>
      <c r="M121" s="811">
        <v>1585</v>
      </c>
      <c r="N121" s="812"/>
      <c r="O121" s="302"/>
      <c r="Q121" s="813" t="s">
        <v>308</v>
      </c>
      <c r="R121" s="808"/>
      <c r="S121" s="808"/>
      <c r="T121" s="299"/>
      <c r="U121" s="723">
        <v>1175</v>
      </c>
      <c r="V121" s="724"/>
      <c r="W121" s="288"/>
    </row>
    <row r="122" spans="1:23" ht="23.85" customHeight="1" thickBot="1">
      <c r="A122" s="813" t="s">
        <v>59</v>
      </c>
      <c r="B122" s="808"/>
      <c r="C122" s="808"/>
      <c r="D122" s="340"/>
      <c r="E122" s="884">
        <v>562</v>
      </c>
      <c r="F122" s="885"/>
      <c r="G122" s="100"/>
      <c r="H122" s="2"/>
      <c r="I122" s="936"/>
      <c r="J122" s="937"/>
      <c r="K122" s="745">
        <v>2</v>
      </c>
      <c r="L122" s="746"/>
      <c r="M122" s="732">
        <v>1119</v>
      </c>
      <c r="N122" s="729"/>
      <c r="O122" s="295"/>
      <c r="Q122" s="932" t="s">
        <v>310</v>
      </c>
      <c r="R122" s="933"/>
      <c r="S122" s="933"/>
      <c r="T122" s="377"/>
      <c r="U122" s="845">
        <v>1041</v>
      </c>
      <c r="V122" s="846"/>
      <c r="W122" s="325"/>
    </row>
    <row r="123" spans="1:23" ht="23.85" customHeight="1">
      <c r="A123" s="813" t="s">
        <v>63</v>
      </c>
      <c r="B123" s="808"/>
      <c r="C123" s="808"/>
      <c r="D123" s="328"/>
      <c r="E123" s="723">
        <v>769</v>
      </c>
      <c r="F123" s="724"/>
      <c r="G123" s="284"/>
      <c r="H123" s="2"/>
      <c r="I123" s="813" t="s">
        <v>82</v>
      </c>
      <c r="J123" s="808"/>
      <c r="K123" s="808"/>
      <c r="L123" s="309"/>
      <c r="M123" s="723">
        <v>2264</v>
      </c>
      <c r="N123" s="724"/>
      <c r="O123" s="284"/>
    </row>
    <row r="124" spans="1:23" ht="23.85" customHeight="1">
      <c r="A124" s="813" t="s">
        <v>269</v>
      </c>
      <c r="B124" s="808"/>
      <c r="C124" s="808"/>
      <c r="D124" s="328"/>
      <c r="E124" s="916">
        <v>743</v>
      </c>
      <c r="F124" s="875"/>
      <c r="G124" s="284"/>
      <c r="H124" s="2"/>
      <c r="I124" s="926" t="s">
        <v>84</v>
      </c>
      <c r="J124" s="927"/>
      <c r="K124" s="928" t="s">
        <v>40</v>
      </c>
      <c r="L124" s="929"/>
      <c r="M124" s="737">
        <v>2367</v>
      </c>
      <c r="N124" s="738"/>
      <c r="O124" s="303"/>
      <c r="W124" s="281"/>
    </row>
    <row r="125" spans="1:23" ht="23.85" customHeight="1">
      <c r="A125" s="815" t="s">
        <v>271</v>
      </c>
      <c r="B125" s="917"/>
      <c r="C125" s="917"/>
      <c r="D125" s="111"/>
      <c r="E125" s="930">
        <v>881</v>
      </c>
      <c r="F125" s="931"/>
      <c r="G125" s="104"/>
      <c r="H125" s="2"/>
      <c r="I125" s="385"/>
      <c r="J125" s="106" t="s">
        <v>70</v>
      </c>
      <c r="K125" s="107" t="s">
        <v>187</v>
      </c>
      <c r="L125" s="108">
        <v>1522</v>
      </c>
      <c r="M125" s="124" t="s">
        <v>188</v>
      </c>
      <c r="N125" s="102">
        <v>845</v>
      </c>
      <c r="O125" s="386"/>
      <c r="W125" s="281"/>
    </row>
    <row r="126" spans="1:23" ht="23.85" customHeight="1">
      <c r="A126" s="918" t="s">
        <v>273</v>
      </c>
      <c r="B126" s="919"/>
      <c r="C126" s="919"/>
      <c r="D126" s="299"/>
      <c r="E126" s="916">
        <v>486</v>
      </c>
      <c r="F126" s="875"/>
      <c r="G126" s="284"/>
      <c r="H126" s="2"/>
      <c r="I126" s="815" t="s">
        <v>94</v>
      </c>
      <c r="J126" s="917"/>
      <c r="K126" s="917"/>
      <c r="L126" s="338"/>
      <c r="M126" s="732">
        <v>1202</v>
      </c>
      <c r="N126" s="729"/>
      <c r="O126" s="104"/>
      <c r="P126" s="86"/>
      <c r="W126" s="281"/>
    </row>
    <row r="127" spans="1:23" ht="23.85" customHeight="1">
      <c r="A127" s="918" t="s">
        <v>397</v>
      </c>
      <c r="B127" s="919"/>
      <c r="C127" s="919"/>
      <c r="D127" s="299"/>
      <c r="E127" s="916">
        <v>1165</v>
      </c>
      <c r="F127" s="875"/>
      <c r="G127" s="284"/>
      <c r="H127" s="2"/>
      <c r="I127" s="920" t="s">
        <v>96</v>
      </c>
      <c r="J127" s="921"/>
      <c r="K127" s="924">
        <v>1</v>
      </c>
      <c r="L127" s="925"/>
      <c r="M127" s="802">
        <v>1155</v>
      </c>
      <c r="N127" s="737"/>
      <c r="O127" s="303"/>
      <c r="P127" s="86"/>
    </row>
    <row r="128" spans="1:23" ht="23.85" customHeight="1">
      <c r="A128" s="813" t="s">
        <v>309</v>
      </c>
      <c r="B128" s="808"/>
      <c r="C128" s="808"/>
      <c r="D128" s="328"/>
      <c r="E128" s="916">
        <v>657</v>
      </c>
      <c r="F128" s="875"/>
      <c r="G128" s="284"/>
      <c r="H128" s="2"/>
      <c r="I128" s="922"/>
      <c r="J128" s="923"/>
      <c r="K128" s="745">
        <v>2</v>
      </c>
      <c r="L128" s="746"/>
      <c r="M128" s="732">
        <v>891</v>
      </c>
      <c r="N128" s="729"/>
      <c r="O128" s="295"/>
      <c r="P128" s="86"/>
    </row>
    <row r="129" spans="1:16" ht="23.85" customHeight="1">
      <c r="A129" s="813" t="s">
        <v>78</v>
      </c>
      <c r="B129" s="808"/>
      <c r="C129" s="808"/>
      <c r="D129" s="328" t="s">
        <v>154</v>
      </c>
      <c r="E129" s="916">
        <v>338</v>
      </c>
      <c r="F129" s="875"/>
      <c r="G129" s="284"/>
      <c r="H129" s="2"/>
      <c r="I129" s="815" t="s">
        <v>101</v>
      </c>
      <c r="J129" s="917"/>
      <c r="K129" s="917"/>
      <c r="L129" s="378"/>
      <c r="M129" s="781">
        <v>1041</v>
      </c>
      <c r="N129" s="782"/>
      <c r="O129" s="98"/>
      <c r="P129" s="86"/>
    </row>
    <row r="130" spans="1:16" ht="23.85" customHeight="1">
      <c r="A130" s="813" t="s">
        <v>275</v>
      </c>
      <c r="B130" s="808"/>
      <c r="C130" s="808"/>
      <c r="D130" s="328" t="s">
        <v>154</v>
      </c>
      <c r="E130" s="916">
        <v>294</v>
      </c>
      <c r="F130" s="875"/>
      <c r="G130" s="284"/>
      <c r="H130" s="2"/>
      <c r="I130" s="813" t="s">
        <v>102</v>
      </c>
      <c r="J130" s="808"/>
      <c r="K130" s="808"/>
      <c r="L130" s="309"/>
      <c r="M130" s="723">
        <v>1641</v>
      </c>
      <c r="N130" s="724"/>
      <c r="O130" s="284"/>
      <c r="P130" s="86"/>
    </row>
    <row r="131" spans="1:16" ht="23.85" customHeight="1">
      <c r="A131" s="813" t="s">
        <v>83</v>
      </c>
      <c r="B131" s="808"/>
      <c r="C131" s="808"/>
      <c r="D131" s="328" t="s">
        <v>154</v>
      </c>
      <c r="E131" s="916">
        <v>458</v>
      </c>
      <c r="F131" s="875"/>
      <c r="G131" s="284"/>
      <c r="H131" s="2"/>
      <c r="I131" s="814" t="s">
        <v>103</v>
      </c>
      <c r="J131" s="822"/>
      <c r="K131" s="822"/>
      <c r="L131" s="335"/>
      <c r="M131" s="756">
        <v>1197</v>
      </c>
      <c r="N131" s="757"/>
      <c r="O131" s="100"/>
      <c r="P131" s="86"/>
    </row>
    <row r="132" spans="1:16" ht="23.85" customHeight="1" thickBot="1">
      <c r="A132" s="910" t="s">
        <v>312</v>
      </c>
      <c r="B132" s="911"/>
      <c r="C132" s="911"/>
      <c r="D132" s="342" t="s">
        <v>154</v>
      </c>
      <c r="E132" s="912">
        <v>369</v>
      </c>
      <c r="F132" s="913"/>
      <c r="G132" s="343"/>
      <c r="H132" s="2"/>
      <c r="I132" s="914" t="s">
        <v>105</v>
      </c>
      <c r="J132" s="915"/>
      <c r="K132" s="915"/>
      <c r="L132" s="376"/>
      <c r="M132" s="845">
        <v>929</v>
      </c>
      <c r="N132" s="846"/>
      <c r="O132" s="343"/>
      <c r="P132" s="86"/>
    </row>
    <row r="133" spans="1:16">
      <c r="A133" s="281"/>
      <c r="B133" s="281"/>
    </row>
    <row r="134" spans="1:16">
      <c r="A134" s="281"/>
      <c r="B134" s="281"/>
    </row>
  </sheetData>
  <mergeCells count="833">
    <mergeCell ref="A1:AE1"/>
    <mergeCell ref="A2:B2"/>
    <mergeCell ref="C2:D2"/>
    <mergeCell ref="E2:G2"/>
    <mergeCell ref="I2:J2"/>
    <mergeCell ref="K2:L2"/>
    <mergeCell ref="M2:O2"/>
    <mergeCell ref="Q2:R2"/>
    <mergeCell ref="S2:T2"/>
    <mergeCell ref="U2:W2"/>
    <mergeCell ref="Y2:Z2"/>
    <mergeCell ref="AA2:AB2"/>
    <mergeCell ref="AC2:AE2"/>
    <mergeCell ref="A3:G3"/>
    <mergeCell ref="I3:J4"/>
    <mergeCell ref="K3:L3"/>
    <mergeCell ref="M3:N3"/>
    <mergeCell ref="Q3:S3"/>
    <mergeCell ref="U3:V3"/>
    <mergeCell ref="Y3:AA3"/>
    <mergeCell ref="AC3:AD3"/>
    <mergeCell ref="A4:C4"/>
    <mergeCell ref="E4:F4"/>
    <mergeCell ref="K4:L4"/>
    <mergeCell ref="M4:N4"/>
    <mergeCell ref="Q4:S4"/>
    <mergeCell ref="U4:V4"/>
    <mergeCell ref="Y4:AA4"/>
    <mergeCell ref="AC4:AD4"/>
    <mergeCell ref="Y5:AA5"/>
    <mergeCell ref="AC5:AD5"/>
    <mergeCell ref="A6:C6"/>
    <mergeCell ref="E6:F6"/>
    <mergeCell ref="Q6:S6"/>
    <mergeCell ref="U6:V6"/>
    <mergeCell ref="Y6:AA6"/>
    <mergeCell ref="AC6:AD6"/>
    <mergeCell ref="A5:C5"/>
    <mergeCell ref="E5:F5"/>
    <mergeCell ref="I5:I8"/>
    <mergeCell ref="K5:L5"/>
    <mergeCell ref="M5:N5"/>
    <mergeCell ref="Q5:W5"/>
    <mergeCell ref="A7:C7"/>
    <mergeCell ref="E7:F7"/>
    <mergeCell ref="J7:L7"/>
    <mergeCell ref="M7:N7"/>
    <mergeCell ref="Q7:S7"/>
    <mergeCell ref="U7:V7"/>
    <mergeCell ref="Y7:AA7"/>
    <mergeCell ref="AC7:AD7"/>
    <mergeCell ref="A8:C8"/>
    <mergeCell ref="E8:F8"/>
    <mergeCell ref="J8:L8"/>
    <mergeCell ref="M8:N8"/>
    <mergeCell ref="Q8:S8"/>
    <mergeCell ref="U8:V8"/>
    <mergeCell ref="Y8:AA8"/>
    <mergeCell ref="AC8:AD8"/>
    <mergeCell ref="A9:A17"/>
    <mergeCell ref="C9:D9"/>
    <mergeCell ref="E9:F9"/>
    <mergeCell ref="I9:O9"/>
    <mergeCell ref="Q9:S9"/>
    <mergeCell ref="U9:V9"/>
    <mergeCell ref="Y9:AA9"/>
    <mergeCell ref="AC9:AD9"/>
    <mergeCell ref="I10:K12"/>
    <mergeCell ref="M10:N10"/>
    <mergeCell ref="Q10:S10"/>
    <mergeCell ref="U10:V10"/>
    <mergeCell ref="Y10:AE10"/>
    <mergeCell ref="M11:N11"/>
    <mergeCell ref="Q11:S11"/>
    <mergeCell ref="U11:V11"/>
    <mergeCell ref="Y11:AA11"/>
    <mergeCell ref="AC11:AD11"/>
    <mergeCell ref="M12:N12"/>
    <mergeCell ref="Q12:S12"/>
    <mergeCell ref="U12:V12"/>
    <mergeCell ref="Y12:AA12"/>
    <mergeCell ref="AC12:AD12"/>
    <mergeCell ref="M13:N13"/>
    <mergeCell ref="Q13:S13"/>
    <mergeCell ref="U13:V13"/>
    <mergeCell ref="Y13:AA13"/>
    <mergeCell ref="M15:N15"/>
    <mergeCell ref="Q15:R16"/>
    <mergeCell ref="S15:T15"/>
    <mergeCell ref="U15:V15"/>
    <mergeCell ref="Y15:AA15"/>
    <mergeCell ref="AC15:AD15"/>
    <mergeCell ref="I16:O16"/>
    <mergeCell ref="S16:T16"/>
    <mergeCell ref="U16:V16"/>
    <mergeCell ref="Y16:AA16"/>
    <mergeCell ref="I13:K15"/>
    <mergeCell ref="AC13:AD13"/>
    <mergeCell ref="M14:N14"/>
    <mergeCell ref="Q14:S14"/>
    <mergeCell ref="U14:V14"/>
    <mergeCell ref="Y14:AA14"/>
    <mergeCell ref="AC14:AD14"/>
    <mergeCell ref="A18:G18"/>
    <mergeCell ref="I18:K18"/>
    <mergeCell ref="M18:N18"/>
    <mergeCell ref="S18:T18"/>
    <mergeCell ref="U18:V18"/>
    <mergeCell ref="Y18:AA18"/>
    <mergeCell ref="AC16:AD16"/>
    <mergeCell ref="I17:K17"/>
    <mergeCell ref="M17:N17"/>
    <mergeCell ref="Q17:R18"/>
    <mergeCell ref="S17:T17"/>
    <mergeCell ref="U17:V17"/>
    <mergeCell ref="Y17:AA17"/>
    <mergeCell ref="AC17:AD17"/>
    <mergeCell ref="AC18:AD18"/>
    <mergeCell ref="A23:C23"/>
    <mergeCell ref="E23:F23"/>
    <mergeCell ref="I23:K23"/>
    <mergeCell ref="M23:N23"/>
    <mergeCell ref="S23:T23"/>
    <mergeCell ref="U23:V23"/>
    <mergeCell ref="Y23:AA23"/>
    <mergeCell ref="Y19:AA19"/>
    <mergeCell ref="AC19:AD19"/>
    <mergeCell ref="A20:C20"/>
    <mergeCell ref="E20:F20"/>
    <mergeCell ref="I20:K20"/>
    <mergeCell ref="M20:N20"/>
    <mergeCell ref="Q20:S20"/>
    <mergeCell ref="U20:V20"/>
    <mergeCell ref="Y20:AA20"/>
    <mergeCell ref="AC20:AD20"/>
    <mergeCell ref="A19:C19"/>
    <mergeCell ref="E19:F19"/>
    <mergeCell ref="I19:K19"/>
    <mergeCell ref="M19:N19"/>
    <mergeCell ref="Q19:S19"/>
    <mergeCell ref="U19:V19"/>
    <mergeCell ref="Y25:AA25"/>
    <mergeCell ref="A24:C24"/>
    <mergeCell ref="E24:F24"/>
    <mergeCell ref="I24:K24"/>
    <mergeCell ref="M24:N24"/>
    <mergeCell ref="Q24:S24"/>
    <mergeCell ref="U24:V24"/>
    <mergeCell ref="Y21:AA21"/>
    <mergeCell ref="AC21:AD21"/>
    <mergeCell ref="A22:C22"/>
    <mergeCell ref="E22:F22"/>
    <mergeCell ref="I22:K22"/>
    <mergeCell ref="M22:N22"/>
    <mergeCell ref="Q22:R23"/>
    <mergeCell ref="S22:T22"/>
    <mergeCell ref="U22:V22"/>
    <mergeCell ref="Y22:AA22"/>
    <mergeCell ref="A21:C21"/>
    <mergeCell ref="E21:F21"/>
    <mergeCell ref="I21:K21"/>
    <mergeCell ref="M21:N21"/>
    <mergeCell ref="Q21:S21"/>
    <mergeCell ref="U21:V21"/>
    <mergeCell ref="AC22:AD22"/>
    <mergeCell ref="I30:J30"/>
    <mergeCell ref="K30:L30"/>
    <mergeCell ref="M30:N30"/>
    <mergeCell ref="C32:D32"/>
    <mergeCell ref="E32:F32"/>
    <mergeCell ref="I32:K32"/>
    <mergeCell ref="M32:N32"/>
    <mergeCell ref="AC23:AD23"/>
    <mergeCell ref="AC25:AD25"/>
    <mergeCell ref="A26:C26"/>
    <mergeCell ref="E26:F26"/>
    <mergeCell ref="I26:K26"/>
    <mergeCell ref="M26:N26"/>
    <mergeCell ref="Y26:AA26"/>
    <mergeCell ref="AC26:AD26"/>
    <mergeCell ref="Y24:AA24"/>
    <mergeCell ref="AC24:AD24"/>
    <mergeCell ref="A25:C25"/>
    <mergeCell ref="E25:F25"/>
    <mergeCell ref="I25:K25"/>
    <mergeCell ref="M25:N25"/>
    <mergeCell ref="Q25:R25"/>
    <mergeCell ref="S25:T25"/>
    <mergeCell ref="U25:V25"/>
    <mergeCell ref="Q30:Q31"/>
    <mergeCell ref="Y30:AA30"/>
    <mergeCell ref="AC30:AD30"/>
    <mergeCell ref="I31:K31"/>
    <mergeCell ref="M31:N31"/>
    <mergeCell ref="Y31:AA31"/>
    <mergeCell ref="AC31:AD31"/>
    <mergeCell ref="A27:C27"/>
    <mergeCell ref="E27:F27"/>
    <mergeCell ref="I27:O27"/>
    <mergeCell ref="Y27:AA27"/>
    <mergeCell ref="AC27:AD27"/>
    <mergeCell ref="A28:G28"/>
    <mergeCell ref="I28:I29"/>
    <mergeCell ref="K28:L28"/>
    <mergeCell ref="M28:N28"/>
    <mergeCell ref="Y28:AA28"/>
    <mergeCell ref="AC28:AD28"/>
    <mergeCell ref="A29:A40"/>
    <mergeCell ref="C29:D29"/>
    <mergeCell ref="E29:F29"/>
    <mergeCell ref="Q29:S29"/>
    <mergeCell ref="U29:V29"/>
    <mergeCell ref="Y29:AE29"/>
    <mergeCell ref="I34:K34"/>
    <mergeCell ref="M34:N34"/>
    <mergeCell ref="Q34:S34"/>
    <mergeCell ref="U34:V34"/>
    <mergeCell ref="Y34:AA34"/>
    <mergeCell ref="AC34:AD34"/>
    <mergeCell ref="Y32:AA32"/>
    <mergeCell ref="AC32:AD32"/>
    <mergeCell ref="I33:K33"/>
    <mergeCell ref="M33:N33"/>
    <mergeCell ref="Q33:S33"/>
    <mergeCell ref="U33:V33"/>
    <mergeCell ref="Y33:AA33"/>
    <mergeCell ref="AC33:AD33"/>
    <mergeCell ref="Q32:S32"/>
    <mergeCell ref="U32:V32"/>
    <mergeCell ref="Y35:Z36"/>
    <mergeCell ref="AC35:AD35"/>
    <mergeCell ref="C36:D36"/>
    <mergeCell ref="E36:F36"/>
    <mergeCell ref="I36:K36"/>
    <mergeCell ref="M36:N36"/>
    <mergeCell ref="Q36:S36"/>
    <mergeCell ref="U36:V36"/>
    <mergeCell ref="AC36:AD36"/>
    <mergeCell ref="B35:D35"/>
    <mergeCell ref="E35:F35"/>
    <mergeCell ref="I35:K35"/>
    <mergeCell ref="M35:N35"/>
    <mergeCell ref="Q35:S35"/>
    <mergeCell ref="U35:V35"/>
    <mergeCell ref="I38:K38"/>
    <mergeCell ref="M38:N38"/>
    <mergeCell ref="Q38:S38"/>
    <mergeCell ref="U38:V38"/>
    <mergeCell ref="Y38:AA38"/>
    <mergeCell ref="AC38:AD38"/>
    <mergeCell ref="I37:K37"/>
    <mergeCell ref="M37:N37"/>
    <mergeCell ref="Q37:S37"/>
    <mergeCell ref="U37:V37"/>
    <mergeCell ref="Y37:AA37"/>
    <mergeCell ref="AC37:AD37"/>
    <mergeCell ref="A41:G41"/>
    <mergeCell ref="I41:O41"/>
    <mergeCell ref="Q41:S41"/>
    <mergeCell ref="U41:V41"/>
    <mergeCell ref="Y41:AA41"/>
    <mergeCell ref="AC41:AD41"/>
    <mergeCell ref="AC39:AD39"/>
    <mergeCell ref="B40:D40"/>
    <mergeCell ref="E40:F40"/>
    <mergeCell ref="I40:K40"/>
    <mergeCell ref="M40:N40"/>
    <mergeCell ref="Q40:S40"/>
    <mergeCell ref="U40:V40"/>
    <mergeCell ref="Y40:AA40"/>
    <mergeCell ref="AC40:AD40"/>
    <mergeCell ref="B39:D39"/>
    <mergeCell ref="E39:F39"/>
    <mergeCell ref="I39:O39"/>
    <mergeCell ref="Q39:S39"/>
    <mergeCell ref="U39:V39"/>
    <mergeCell ref="Y39:AA39"/>
    <mergeCell ref="Y42:AA42"/>
    <mergeCell ref="AC42:AD42"/>
    <mergeCell ref="A43:C43"/>
    <mergeCell ref="E43:F43"/>
    <mergeCell ref="I43:K43"/>
    <mergeCell ref="M43:N43"/>
    <mergeCell ref="Q43:S43"/>
    <mergeCell ref="U43:V43"/>
    <mergeCell ref="Y43:AA43"/>
    <mergeCell ref="AC43:AD43"/>
    <mergeCell ref="A42:C42"/>
    <mergeCell ref="E42:F42"/>
    <mergeCell ref="I42:K42"/>
    <mergeCell ref="M42:N42"/>
    <mergeCell ref="Q42:S42"/>
    <mergeCell ref="U42:V42"/>
    <mergeCell ref="U44:V44"/>
    <mergeCell ref="Y44:Z45"/>
    <mergeCell ref="AC44:AD44"/>
    <mergeCell ref="I45:K45"/>
    <mergeCell ref="M45:N45"/>
    <mergeCell ref="Q45:S45"/>
    <mergeCell ref="U45:V45"/>
    <mergeCell ref="AC45:AD45"/>
    <mergeCell ref="A44:A46"/>
    <mergeCell ref="C44:D44"/>
    <mergeCell ref="E44:F44"/>
    <mergeCell ref="I44:K44"/>
    <mergeCell ref="M44:N44"/>
    <mergeCell ref="Q44:S44"/>
    <mergeCell ref="I46:K46"/>
    <mergeCell ref="M46:N46"/>
    <mergeCell ref="Q46:S46"/>
    <mergeCell ref="U46:V46"/>
    <mergeCell ref="Y46:AA46"/>
    <mergeCell ref="AC46:AD46"/>
    <mergeCell ref="A47:C47"/>
    <mergeCell ref="E47:F47"/>
    <mergeCell ref="I47:K47"/>
    <mergeCell ref="M47:N47"/>
    <mergeCell ref="Q47:R48"/>
    <mergeCell ref="S47:T47"/>
    <mergeCell ref="U47:V47"/>
    <mergeCell ref="Y47:AE47"/>
    <mergeCell ref="A48:A49"/>
    <mergeCell ref="C48:D48"/>
    <mergeCell ref="E48:F48"/>
    <mergeCell ref="I48:K48"/>
    <mergeCell ref="M48:N48"/>
    <mergeCell ref="S48:T48"/>
    <mergeCell ref="U48:V48"/>
    <mergeCell ref="Y48:AA48"/>
    <mergeCell ref="AC48:AD48"/>
    <mergeCell ref="I49:K49"/>
    <mergeCell ref="M49:N49"/>
    <mergeCell ref="Q49:S49"/>
    <mergeCell ref="U49:V49"/>
    <mergeCell ref="Y49:AE49"/>
    <mergeCell ref="A50:C50"/>
    <mergeCell ref="E50:F50"/>
    <mergeCell ref="I50:K50"/>
    <mergeCell ref="M50:N50"/>
    <mergeCell ref="Q50:S50"/>
    <mergeCell ref="U50:V50"/>
    <mergeCell ref="Y50:AA50"/>
    <mergeCell ref="AC50:AD50"/>
    <mergeCell ref="A51:C51"/>
    <mergeCell ref="E51:F51"/>
    <mergeCell ref="I51:K51"/>
    <mergeCell ref="M51:N51"/>
    <mergeCell ref="Q51:R52"/>
    <mergeCell ref="S51:T51"/>
    <mergeCell ref="U51:V51"/>
    <mergeCell ref="Y51:AA51"/>
    <mergeCell ref="AC51:AD51"/>
    <mergeCell ref="A52:C52"/>
    <mergeCell ref="E52:F52"/>
    <mergeCell ref="I52:K52"/>
    <mergeCell ref="M52:N52"/>
    <mergeCell ref="S52:T52"/>
    <mergeCell ref="U52:V52"/>
    <mergeCell ref="Y52:AA52"/>
    <mergeCell ref="AC52:AD52"/>
    <mergeCell ref="Y53:AA53"/>
    <mergeCell ref="AC53:AD53"/>
    <mergeCell ref="A54:G54"/>
    <mergeCell ref="I54:K54"/>
    <mergeCell ref="M54:N54"/>
    <mergeCell ref="Q54:S54"/>
    <mergeCell ref="U54:V54"/>
    <mergeCell ref="Y54:AA54"/>
    <mergeCell ref="AC54:AD54"/>
    <mergeCell ref="A53:C53"/>
    <mergeCell ref="E53:F53"/>
    <mergeCell ref="I53:K53"/>
    <mergeCell ref="M53:N53"/>
    <mergeCell ref="Q53:S53"/>
    <mergeCell ref="U53:V53"/>
    <mergeCell ref="U55:V55"/>
    <mergeCell ref="Y55:AA55"/>
    <mergeCell ref="AC55:AD55"/>
    <mergeCell ref="I56:K56"/>
    <mergeCell ref="M56:N56"/>
    <mergeCell ref="Q56:S56"/>
    <mergeCell ref="U56:V56"/>
    <mergeCell ref="A55:B55"/>
    <mergeCell ref="C55:D55"/>
    <mergeCell ref="E55:F55"/>
    <mergeCell ref="I55:K55"/>
    <mergeCell ref="M55:N55"/>
    <mergeCell ref="Q55:S55"/>
    <mergeCell ref="A57:G57"/>
    <mergeCell ref="I57:K57"/>
    <mergeCell ref="M57:N57"/>
    <mergeCell ref="Q57:S57"/>
    <mergeCell ref="U57:V57"/>
    <mergeCell ref="A58:B60"/>
    <mergeCell ref="C58:D58"/>
    <mergeCell ref="E58:F58"/>
    <mergeCell ref="I58:K58"/>
    <mergeCell ref="M58:N58"/>
    <mergeCell ref="C60:D60"/>
    <mergeCell ref="E60:F60"/>
    <mergeCell ref="I60:K60"/>
    <mergeCell ref="M60:N60"/>
    <mergeCell ref="Q60:S60"/>
    <mergeCell ref="U60:V60"/>
    <mergeCell ref="Q58:S58"/>
    <mergeCell ref="U58:V58"/>
    <mergeCell ref="C59:D59"/>
    <mergeCell ref="E59:F59"/>
    <mergeCell ref="I59:K59"/>
    <mergeCell ref="M59:N59"/>
    <mergeCell ref="Q59:S59"/>
    <mergeCell ref="U59:V59"/>
    <mergeCell ref="U61:V61"/>
    <mergeCell ref="C62:D62"/>
    <mergeCell ref="E62:F62"/>
    <mergeCell ref="I62:K62"/>
    <mergeCell ref="M62:N62"/>
    <mergeCell ref="Q62:S62"/>
    <mergeCell ref="U62:V62"/>
    <mergeCell ref="A61:B63"/>
    <mergeCell ref="C61:D61"/>
    <mergeCell ref="E61:F61"/>
    <mergeCell ref="I61:K61"/>
    <mergeCell ref="M61:N61"/>
    <mergeCell ref="Q61:S61"/>
    <mergeCell ref="C63:D63"/>
    <mergeCell ref="E63:F63"/>
    <mergeCell ref="I63:K63"/>
    <mergeCell ref="M63:N63"/>
    <mergeCell ref="Q63:S63"/>
    <mergeCell ref="U63:V63"/>
    <mergeCell ref="A65:AE65"/>
    <mergeCell ref="A66:B66"/>
    <mergeCell ref="C66:D66"/>
    <mergeCell ref="E66:G66"/>
    <mergeCell ref="I66:J66"/>
    <mergeCell ref="K66:L66"/>
    <mergeCell ref="M66:O66"/>
    <mergeCell ref="Q66:R66"/>
    <mergeCell ref="S66:T66"/>
    <mergeCell ref="U66:W66"/>
    <mergeCell ref="Y66:Z66"/>
    <mergeCell ref="AA66:AB66"/>
    <mergeCell ref="AC66:AE66"/>
    <mergeCell ref="A67:G67"/>
    <mergeCell ref="I67:O67"/>
    <mergeCell ref="Q67:S67"/>
    <mergeCell ref="U67:V67"/>
    <mergeCell ref="Y67:AE67"/>
    <mergeCell ref="A70:B71"/>
    <mergeCell ref="C70:D70"/>
    <mergeCell ref="E70:F70"/>
    <mergeCell ref="I70:K70"/>
    <mergeCell ref="M70:N70"/>
    <mergeCell ref="Q70:S70"/>
    <mergeCell ref="AC68:AD68"/>
    <mergeCell ref="A69:C69"/>
    <mergeCell ref="E69:F69"/>
    <mergeCell ref="I69:K69"/>
    <mergeCell ref="M69:N69"/>
    <mergeCell ref="Q69:S69"/>
    <mergeCell ref="U69:V69"/>
    <mergeCell ref="Y69:AA69"/>
    <mergeCell ref="AC69:AD69"/>
    <mergeCell ref="A68:C68"/>
    <mergeCell ref="I68:K68"/>
    <mergeCell ref="M68:N68"/>
    <mergeCell ref="Q68:S68"/>
    <mergeCell ref="U68:V68"/>
    <mergeCell ref="Y68:AA68"/>
    <mergeCell ref="U70:V70"/>
    <mergeCell ref="Y70:AA70"/>
    <mergeCell ref="AC70:AD70"/>
    <mergeCell ref="C71:D71"/>
    <mergeCell ref="E71:F71"/>
    <mergeCell ref="I71:K71"/>
    <mergeCell ref="M71:N71"/>
    <mergeCell ref="Q71:S71"/>
    <mergeCell ref="U71:V71"/>
    <mergeCell ref="Y71:AD71"/>
    <mergeCell ref="AC73:AD73"/>
    <mergeCell ref="A74:G74"/>
    <mergeCell ref="I74:K74"/>
    <mergeCell ref="M74:N74"/>
    <mergeCell ref="Q74:S74"/>
    <mergeCell ref="U74:V74"/>
    <mergeCell ref="Y74:AA74"/>
    <mergeCell ref="AC74:AD74"/>
    <mergeCell ref="U72:V72"/>
    <mergeCell ref="Y72:AA72"/>
    <mergeCell ref="AC72:AD72"/>
    <mergeCell ref="C73:D73"/>
    <mergeCell ref="E73:F73"/>
    <mergeCell ref="I73:K73"/>
    <mergeCell ref="M73:N73"/>
    <mergeCell ref="Q73:S73"/>
    <mergeCell ref="U73:V73"/>
    <mergeCell ref="Y73:AA73"/>
    <mergeCell ref="A72:A73"/>
    <mergeCell ref="C72:D72"/>
    <mergeCell ref="E72:F72"/>
    <mergeCell ref="I72:K72"/>
    <mergeCell ref="M72:N72"/>
    <mergeCell ref="Q72:S72"/>
    <mergeCell ref="Y77:AA77"/>
    <mergeCell ref="AC77:AD77"/>
    <mergeCell ref="U75:V75"/>
    <mergeCell ref="Y75:AA75"/>
    <mergeCell ref="AC75:AD75"/>
    <mergeCell ref="C76:D76"/>
    <mergeCell ref="E76:F76"/>
    <mergeCell ref="I76:K76"/>
    <mergeCell ref="M76:N76"/>
    <mergeCell ref="Q76:S76"/>
    <mergeCell ref="U76:V76"/>
    <mergeCell ref="Y76:AA76"/>
    <mergeCell ref="C75:D75"/>
    <mergeCell ref="E75:F75"/>
    <mergeCell ref="I75:K75"/>
    <mergeCell ref="M75:N75"/>
    <mergeCell ref="Q75:S75"/>
    <mergeCell ref="AC76:AD76"/>
    <mergeCell ref="A75:B76"/>
    <mergeCell ref="U78:V78"/>
    <mergeCell ref="A79:B80"/>
    <mergeCell ref="C79:D79"/>
    <mergeCell ref="E79:F79"/>
    <mergeCell ref="I79:O79"/>
    <mergeCell ref="S79:T79"/>
    <mergeCell ref="U79:V79"/>
    <mergeCell ref="C80:D80"/>
    <mergeCell ref="E80:F80"/>
    <mergeCell ref="I80:K80"/>
    <mergeCell ref="C78:D78"/>
    <mergeCell ref="E78:F78"/>
    <mergeCell ref="I78:K78"/>
    <mergeCell ref="M78:N78"/>
    <mergeCell ref="Q78:R79"/>
    <mergeCell ref="S78:T78"/>
    <mergeCell ref="A77:B78"/>
    <mergeCell ref="C77:D77"/>
    <mergeCell ref="E77:F77"/>
    <mergeCell ref="I77:K77"/>
    <mergeCell ref="M77:N77"/>
    <mergeCell ref="Q77:S77"/>
    <mergeCell ref="U77:V77"/>
    <mergeCell ref="A82:C82"/>
    <mergeCell ref="E82:F82"/>
    <mergeCell ref="I82:K82"/>
    <mergeCell ref="M82:N82"/>
    <mergeCell ref="Q82:S82"/>
    <mergeCell ref="U82:V82"/>
    <mergeCell ref="M80:N80"/>
    <mergeCell ref="Q80:S80"/>
    <mergeCell ref="U80:V80"/>
    <mergeCell ref="A81:C81"/>
    <mergeCell ref="E81:F81"/>
    <mergeCell ref="I81:K81"/>
    <mergeCell ref="M81:N81"/>
    <mergeCell ref="Q81:S81"/>
    <mergeCell ref="U81:V81"/>
    <mergeCell ref="U83:V83"/>
    <mergeCell ref="A84:C84"/>
    <mergeCell ref="E84:F84"/>
    <mergeCell ref="I84:K84"/>
    <mergeCell ref="M84:N84"/>
    <mergeCell ref="S84:T84"/>
    <mergeCell ref="U84:V84"/>
    <mergeCell ref="A83:C83"/>
    <mergeCell ref="E83:F83"/>
    <mergeCell ref="I83:K83"/>
    <mergeCell ref="M83:N83"/>
    <mergeCell ref="Q83:R84"/>
    <mergeCell ref="S83:T83"/>
    <mergeCell ref="Q86:S86"/>
    <mergeCell ref="U86:V86"/>
    <mergeCell ref="C87:D87"/>
    <mergeCell ref="E87:F87"/>
    <mergeCell ref="I87:K87"/>
    <mergeCell ref="M87:N87"/>
    <mergeCell ref="Q87:S87"/>
    <mergeCell ref="U87:V87"/>
    <mergeCell ref="A85:G85"/>
    <mergeCell ref="I85:K85"/>
    <mergeCell ref="M85:N85"/>
    <mergeCell ref="Q85:S85"/>
    <mergeCell ref="U85:V85"/>
    <mergeCell ref="A86:B91"/>
    <mergeCell ref="C86:D86"/>
    <mergeCell ref="E86:F86"/>
    <mergeCell ref="I86:K86"/>
    <mergeCell ref="M86:N86"/>
    <mergeCell ref="C89:D89"/>
    <mergeCell ref="E89:F89"/>
    <mergeCell ref="I89:K89"/>
    <mergeCell ref="M89:N89"/>
    <mergeCell ref="Q89:S89"/>
    <mergeCell ref="U89:V89"/>
    <mergeCell ref="C88:D88"/>
    <mergeCell ref="E88:F88"/>
    <mergeCell ref="I88:K88"/>
    <mergeCell ref="M88:N88"/>
    <mergeCell ref="Q88:S88"/>
    <mergeCell ref="U88:V88"/>
    <mergeCell ref="C91:D91"/>
    <mergeCell ref="E91:F91"/>
    <mergeCell ref="I91:K91"/>
    <mergeCell ref="M91:N91"/>
    <mergeCell ref="Q91:S91"/>
    <mergeCell ref="U91:V91"/>
    <mergeCell ref="C90:D90"/>
    <mergeCell ref="E90:F90"/>
    <mergeCell ref="I90:K90"/>
    <mergeCell ref="M90:N90"/>
    <mergeCell ref="Q90:S90"/>
    <mergeCell ref="U90:V90"/>
    <mergeCell ref="A92:G92"/>
    <mergeCell ref="I92:K92"/>
    <mergeCell ref="M92:N92"/>
    <mergeCell ref="Q92:S92"/>
    <mergeCell ref="U92:V92"/>
    <mergeCell ref="E93:F93"/>
    <mergeCell ref="I93:K93"/>
    <mergeCell ref="M93:N93"/>
    <mergeCell ref="Q93:S93"/>
    <mergeCell ref="U93:V93"/>
    <mergeCell ref="U94:V94"/>
    <mergeCell ref="I95:K95"/>
    <mergeCell ref="M95:N95"/>
    <mergeCell ref="Q95:S95"/>
    <mergeCell ref="U95:V95"/>
    <mergeCell ref="A96:A97"/>
    <mergeCell ref="E96:F96"/>
    <mergeCell ref="I96:K96"/>
    <mergeCell ref="M96:N96"/>
    <mergeCell ref="Q96:S96"/>
    <mergeCell ref="A94:B94"/>
    <mergeCell ref="C94:D94"/>
    <mergeCell ref="E94:F94"/>
    <mergeCell ref="I94:K94"/>
    <mergeCell ref="M94:N94"/>
    <mergeCell ref="Q94:S94"/>
    <mergeCell ref="U98:V98"/>
    <mergeCell ref="A99:C99"/>
    <mergeCell ref="E99:F99"/>
    <mergeCell ref="I99:K99"/>
    <mergeCell ref="M99:N99"/>
    <mergeCell ref="Q99:S99"/>
    <mergeCell ref="U99:V99"/>
    <mergeCell ref="U96:V96"/>
    <mergeCell ref="I97:K97"/>
    <mergeCell ref="M97:N97"/>
    <mergeCell ref="Q97:S97"/>
    <mergeCell ref="U97:V97"/>
    <mergeCell ref="A98:C98"/>
    <mergeCell ref="E98:F98"/>
    <mergeCell ref="I98:K98"/>
    <mergeCell ref="M98:N98"/>
    <mergeCell ref="Q98:S98"/>
    <mergeCell ref="A101:C101"/>
    <mergeCell ref="E101:F101"/>
    <mergeCell ref="I101:K101"/>
    <mergeCell ref="M101:N101"/>
    <mergeCell ref="Q101:S101"/>
    <mergeCell ref="U101:V101"/>
    <mergeCell ref="A100:C100"/>
    <mergeCell ref="E100:F100"/>
    <mergeCell ref="I100:K100"/>
    <mergeCell ref="M100:N100"/>
    <mergeCell ref="Q100:S100"/>
    <mergeCell ref="U100:V100"/>
    <mergeCell ref="A102:C102"/>
    <mergeCell ref="E102:F102"/>
    <mergeCell ref="I102:O102"/>
    <mergeCell ref="Q102:S102"/>
    <mergeCell ref="U102:V102"/>
    <mergeCell ref="A103:C103"/>
    <mergeCell ref="E103:F103"/>
    <mergeCell ref="I103:K103"/>
    <mergeCell ref="M103:N103"/>
    <mergeCell ref="Q103:S103"/>
    <mergeCell ref="U105:V105"/>
    <mergeCell ref="A106:G106"/>
    <mergeCell ref="I106:K106"/>
    <mergeCell ref="M106:N106"/>
    <mergeCell ref="Q106:S106"/>
    <mergeCell ref="U106:V106"/>
    <mergeCell ref="U103:V103"/>
    <mergeCell ref="A104:G104"/>
    <mergeCell ref="I104:K104"/>
    <mergeCell ref="M104:N104"/>
    <mergeCell ref="Q104:W104"/>
    <mergeCell ref="A105:C105"/>
    <mergeCell ref="E105:F105"/>
    <mergeCell ref="I105:K105"/>
    <mergeCell ref="M105:N105"/>
    <mergeCell ref="Q105:S105"/>
    <mergeCell ref="U107:V107"/>
    <mergeCell ref="C108:D108"/>
    <mergeCell ref="E108:F108"/>
    <mergeCell ref="I108:K108"/>
    <mergeCell ref="M108:N108"/>
    <mergeCell ref="Q108:S108"/>
    <mergeCell ref="U108:V108"/>
    <mergeCell ref="A107:B109"/>
    <mergeCell ref="C107:D107"/>
    <mergeCell ref="E107:F107"/>
    <mergeCell ref="I107:K107"/>
    <mergeCell ref="M107:N107"/>
    <mergeCell ref="Q107:S107"/>
    <mergeCell ref="C109:D109"/>
    <mergeCell ref="E109:F109"/>
    <mergeCell ref="I109:K109"/>
    <mergeCell ref="M109:N109"/>
    <mergeCell ref="Q109:S109"/>
    <mergeCell ref="U109:V109"/>
    <mergeCell ref="A110:B110"/>
    <mergeCell ref="C110:D110"/>
    <mergeCell ref="E110:F110"/>
    <mergeCell ref="I110:K110"/>
    <mergeCell ref="M110:N110"/>
    <mergeCell ref="Q110:S110"/>
    <mergeCell ref="U110:V110"/>
    <mergeCell ref="U111:V111"/>
    <mergeCell ref="C112:D112"/>
    <mergeCell ref="E112:F112"/>
    <mergeCell ref="I112:K112"/>
    <mergeCell ref="M112:N112"/>
    <mergeCell ref="Q112:S112"/>
    <mergeCell ref="U112:V112"/>
    <mergeCell ref="A111:B113"/>
    <mergeCell ref="C111:D111"/>
    <mergeCell ref="E111:F111"/>
    <mergeCell ref="I111:K111"/>
    <mergeCell ref="M111:N111"/>
    <mergeCell ref="Q111:S111"/>
    <mergeCell ref="C113:D113"/>
    <mergeCell ref="E113:F113"/>
    <mergeCell ref="I113:K113"/>
    <mergeCell ref="M113:N113"/>
    <mergeCell ref="Q113:S113"/>
    <mergeCell ref="U113:V113"/>
    <mergeCell ref="A114:G114"/>
    <mergeCell ref="I114:J114"/>
    <mergeCell ref="K114:L114"/>
    <mergeCell ref="M114:N114"/>
    <mergeCell ref="Q114:R115"/>
    <mergeCell ref="S114:T114"/>
    <mergeCell ref="U114:V114"/>
    <mergeCell ref="A115:C117"/>
    <mergeCell ref="E115:F115"/>
    <mergeCell ref="S115:T115"/>
    <mergeCell ref="U115:V115"/>
    <mergeCell ref="E116:F116"/>
    <mergeCell ref="I116:J116"/>
    <mergeCell ref="K116:L116"/>
    <mergeCell ref="M116:N116"/>
    <mergeCell ref="Q116:S116"/>
    <mergeCell ref="U116:V116"/>
    <mergeCell ref="E117:F117"/>
    <mergeCell ref="Q117:S117"/>
    <mergeCell ref="U117:V117"/>
    <mergeCell ref="A118:B119"/>
    <mergeCell ref="C118:D118"/>
    <mergeCell ref="E118:F118"/>
    <mergeCell ref="I118:K118"/>
    <mergeCell ref="M118:N118"/>
    <mergeCell ref="Q118:S118"/>
    <mergeCell ref="U118:V118"/>
    <mergeCell ref="A120:C120"/>
    <mergeCell ref="E120:F120"/>
    <mergeCell ref="I120:K120"/>
    <mergeCell ref="M120:N120"/>
    <mergeCell ref="Q120:S120"/>
    <mergeCell ref="U120:V120"/>
    <mergeCell ref="C119:D119"/>
    <mergeCell ref="E119:F119"/>
    <mergeCell ref="I119:K119"/>
    <mergeCell ref="M119:N119"/>
    <mergeCell ref="Q119:S119"/>
    <mergeCell ref="U119:V119"/>
    <mergeCell ref="A121:G121"/>
    <mergeCell ref="I121:J122"/>
    <mergeCell ref="K121:L121"/>
    <mergeCell ref="M121:N121"/>
    <mergeCell ref="Q121:S121"/>
    <mergeCell ref="U121:V121"/>
    <mergeCell ref="A122:C122"/>
    <mergeCell ref="E122:F122"/>
    <mergeCell ref="K122:L122"/>
    <mergeCell ref="M122:N122"/>
    <mergeCell ref="A124:C124"/>
    <mergeCell ref="E124:F124"/>
    <mergeCell ref="I124:J124"/>
    <mergeCell ref="K124:L124"/>
    <mergeCell ref="M124:N124"/>
    <mergeCell ref="A125:C125"/>
    <mergeCell ref="E125:F125"/>
    <mergeCell ref="Q122:S122"/>
    <mergeCell ref="U122:V122"/>
    <mergeCell ref="A123:C123"/>
    <mergeCell ref="E123:F123"/>
    <mergeCell ref="I123:K123"/>
    <mergeCell ref="M123:N123"/>
    <mergeCell ref="E128:F128"/>
    <mergeCell ref="K128:L128"/>
    <mergeCell ref="M128:N128"/>
    <mergeCell ref="A129:C129"/>
    <mergeCell ref="E129:F129"/>
    <mergeCell ref="I129:K129"/>
    <mergeCell ref="M129:N129"/>
    <mergeCell ref="A126:C126"/>
    <mergeCell ref="E126:F126"/>
    <mergeCell ref="I126:K126"/>
    <mergeCell ref="M126:N126"/>
    <mergeCell ref="A127:C127"/>
    <mergeCell ref="E127:F127"/>
    <mergeCell ref="I127:J128"/>
    <mergeCell ref="K127:L127"/>
    <mergeCell ref="M127:N127"/>
    <mergeCell ref="A128:C128"/>
    <mergeCell ref="A132:C132"/>
    <mergeCell ref="E132:F132"/>
    <mergeCell ref="I132:K132"/>
    <mergeCell ref="M132:N132"/>
    <mergeCell ref="A130:C130"/>
    <mergeCell ref="E130:F130"/>
    <mergeCell ref="I130:K130"/>
    <mergeCell ref="M130:N130"/>
    <mergeCell ref="A131:C131"/>
    <mergeCell ref="E131:F131"/>
    <mergeCell ref="I131:K131"/>
    <mergeCell ref="M131:N131"/>
  </mergeCells>
  <phoneticPr fontId="2"/>
  <printOptions horizontalCentered="1"/>
  <pageMargins left="0.19685039370078741" right="0.19685039370078741" top="0.39370078740157483" bottom="0" header="0" footer="0"/>
  <pageSetup paperSize="12" scale="65" orientation="portrait" r:id="rId1"/>
  <rowBreaks count="1" manualBreakCount="1">
    <brk id="6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記入例</vt:lpstr>
      <vt:lpstr>データ入力印刷用注文書</vt:lpstr>
      <vt:lpstr>手書き印刷用注文書</vt:lpstr>
      <vt:lpstr>2026年度小・中学校【新版価格】</vt:lpstr>
      <vt:lpstr>2026年度高等学校【新版価格】</vt:lpstr>
      <vt:lpstr>2025年度小・中学校【旧版価格】</vt:lpstr>
      <vt:lpstr>2025年度高等学校【旧版価格】</vt:lpstr>
      <vt:lpstr>2024年度小・中学校【旧版価格】</vt:lpstr>
      <vt:lpstr>2024年度高等学校【旧版価格】</vt:lpstr>
      <vt:lpstr>'2024年度高等学校【旧版価格】'!Print_Area</vt:lpstr>
      <vt:lpstr>'2024年度小・中学校【旧版価格】'!Print_Area</vt:lpstr>
      <vt:lpstr>'2025年度高等学校【旧版価格】'!Print_Area</vt:lpstr>
      <vt:lpstr>'2025年度小・中学校【旧版価格】'!Print_Area</vt:lpstr>
      <vt:lpstr>'2026年度高等学校【新版価格】'!Print_Area</vt:lpstr>
      <vt:lpstr>'2026年度小・中学校【新版価格】'!Print_Area</vt:lpstr>
      <vt:lpstr>データ入力印刷用注文書!Print_Area</vt:lpstr>
      <vt:lpstr>記入例!Print_Area</vt:lpstr>
      <vt:lpstr>手書き印刷用注文書!Print_Area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amakazu</dc:creator>
  <cp:lastModifiedBy>学 東京教科書　松枝</cp:lastModifiedBy>
  <cp:lastPrinted>2016-03-04T00:46:19Z</cp:lastPrinted>
  <dcterms:created xsi:type="dcterms:W3CDTF">2005-01-27T04:44:19Z</dcterms:created>
  <dcterms:modified xsi:type="dcterms:W3CDTF">2026-02-04T03:24:19Z</dcterms:modified>
</cp:coreProperties>
</file>